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8800" windowHeight="12270" tabRatio="702" activeTab="3"/>
  </bookViews>
  <sheets>
    <sheet name="formularz oferty" sheetId="1" r:id="rId1"/>
    <sheet name="część 1" sheetId="2" r:id="rId2"/>
    <sheet name="część 2" sheetId="3" r:id="rId3"/>
    <sheet name="część 3" sheetId="4" r:id="rId4"/>
  </sheets>
  <definedNames>
    <definedName name="_xlnm.Print_Area" localSheetId="1">'część 1'!$A$1:$K$31</definedName>
    <definedName name="_xlnm.Print_Area" localSheetId="2">'część 2'!#REF!</definedName>
    <definedName name="_xlnm.Print_Area" localSheetId="3">'część 3'!#REF!</definedName>
    <definedName name="_xlnm.Print_Area" localSheetId="0">'formularz oferty'!$A$1:$D$51</definedName>
  </definedNames>
  <calcPr fullCalcOnLoad="1"/>
</workbook>
</file>

<file path=xl/sharedStrings.xml><?xml version="1.0" encoding="utf-8"?>
<sst xmlns="http://schemas.openxmlformats.org/spreadsheetml/2006/main" count="182" uniqueCount="122">
  <si>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</si>
  <si>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</si>
  <si>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</si>
  <si>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</si>
  <si>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</si>
  <si>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</si>
  <si>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</si>
  <si>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</si>
  <si>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</si>
  <si>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</si>
  <si>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</si>
  <si>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</si>
  <si>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</si>
  <si>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</si>
  <si>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</si>
  <si>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</si>
  <si>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</si>
  <si>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</si>
  <si>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</si>
  <si>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</si>
  <si>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</si>
  <si>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</si>
  <si>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</si>
  <si>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</si>
  <si>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</si>
  <si>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</si>
  <si>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</si>
  <si>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</si>
  <si>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</si>
  <si>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</si>
  <si>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</si>
  <si>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</si>
  <si>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</si>
  <si>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</si>
  <si>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</si>
  <si>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</si>
  <si>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</si>
  <si>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</si>
  <si>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</si>
  <si>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</si>
  <si>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</si>
  <si>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</si>
  <si>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</si>
  <si>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</si>
  <si>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</si>
  <si>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</si>
  <si>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</si>
  <si>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</si>
  <si>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Akcesoria</t>
  </si>
  <si>
    <t>Wartość</t>
  </si>
  <si>
    <t>Lp.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</si>
  <si>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</si>
  <si>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</si>
  <si>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</si>
  <si>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</si>
  <si>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</si>
  <si>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</si>
  <si>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</si>
  <si>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</si>
  <si>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(dostawa produktów i czynsz dzierżawny)</t>
  </si>
  <si>
    <t>Dostawa produktów:</t>
  </si>
  <si>
    <t>Załącznik nr 1a do specyfikacji</t>
  </si>
  <si>
    <t>Razem:</t>
  </si>
  <si>
    <t>10.</t>
  </si>
  <si>
    <t>część 3</t>
  </si>
  <si>
    <t>11.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</si>
  <si>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</si>
  <si>
    <t>Przedmiot</t>
  </si>
  <si>
    <t>Opis dzierżawionego urządzenia</t>
  </si>
  <si>
    <t>Dzierżawa analizatora:</t>
  </si>
  <si>
    <t>DFP.271.86.2019.ADB</t>
  </si>
  <si>
    <t>Dostawa pasków do oznaczania glukozy wraz z dzierżawą glukometrów, obłożeń na ramiona robota, zestawów do dializ.</t>
  </si>
  <si>
    <t>Oświadczamy, że zamówienie będziemy wykonywać do czasu wyczerpania kwoty wynagrodzenia umownego, nie dłużej jednak niż przez okres 36 miesięcy w zakresie części 1, 12 miesięcy w zakresie części 2 oraz 20 miesięcy w zakresie części 3, od dnia zawarcia umowy.</t>
  </si>
  <si>
    <t>Oświadczamy, że wszystkie oferowane przez nas wyroby medyczne oraz urządzenia będące przedmiotem dzierżawy są dopuszczone do obrotu i używania na terenie Polski, na zasadach określonych w ustawie o wyrobach medycznych. Jednocześnie oświadczamy, że na każdorazowe wezwanie Zamawiającego przedstawimy dokumenty dopuszczające do obrotu i używania na terenie Polski.</t>
  </si>
  <si>
    <t xml:space="preserve">Dot. części 1: Oświadczamy, że oferowane produkty oraz urządzenia będące przedmiotem dzierżawy posiadają ważne certyfikaty CE IVD.
</t>
  </si>
  <si>
    <t>Dostawa pasków do oznaczania glukozy wraz z dzierżawą glukometrów.</t>
  </si>
  <si>
    <t>Paski do oznaczania glukozy, pasujące do oferowanych glukometrów z poz. 3</t>
  </si>
  <si>
    <t>Materiały kontrolne, obejmujące wszystkie poziomy wymagane przez producenta oferowanych glukometrów z poz. 3, pakowane razem lub każdy poziom oddzielnie Płyny kontrolne przynajmniej na dwóch poziomach</t>
  </si>
  <si>
    <t>Dzierżawa glukometrów</t>
  </si>
  <si>
    <t>1 287 000 sztuk</t>
  </si>
  <si>
    <t>15 zestawów</t>
  </si>
  <si>
    <t>250 sztuk</t>
  </si>
  <si>
    <t>Szczegółowy arkusz cenowy dla oferowanych pasków</t>
  </si>
  <si>
    <t>Zamawiający wymaga podania wszystkich produktów (pasków, materiałów kontrolnych, zużywalnych, itp.) koniecznych do oznaczania glukozy.</t>
  </si>
  <si>
    <t>…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</si>
  <si>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stanowiących jedno opakowanie zbiorcze, będące przedmiotem wyceny.
***Przez cenę jednostkową brutto należy rozumieć cenę za opakowanie stanowiące jedną całość, mogące być przedmiotem dostawy.</t>
  </si>
  <si>
    <t>Nr seryjny</t>
  </si>
  <si>
    <t xml:space="preserve">Rok produkcji </t>
  </si>
  <si>
    <t xml:space="preserve"> Dzierżawa glukometrów - 250 sztuk</t>
  </si>
  <si>
    <t>Okres dzierżawy</t>
  </si>
  <si>
    <t>Czynsz dzierżawny brutto za 1 miesiąc  za 1 sztukę</t>
  </si>
  <si>
    <t>Czynsz dzierżawny brutto za 1 miesiąc za 250 sztuk</t>
  </si>
  <si>
    <t>Czynsz dzierżawny brutto za 36 miesięcy za 250 sztuk</t>
  </si>
  <si>
    <t>36 miesięcy</t>
  </si>
  <si>
    <t>Załącznik nr 1a</t>
  </si>
  <si>
    <t xml:space="preserve">Załącznik nr …... do umowy </t>
  </si>
  <si>
    <t>ARKUSZ CENOWY</t>
  </si>
  <si>
    <t>Parametry wymagane</t>
  </si>
  <si>
    <t xml:space="preserve">Ilość </t>
  </si>
  <si>
    <t>Nazwa handlowa
Producent</t>
  </si>
  <si>
    <t>Numer katalogowy 
(jeżeli istnieje)</t>
  </si>
  <si>
    <t>Cena jednostkowa brutto</t>
  </si>
  <si>
    <t>Wartość brutto pozycji</t>
  </si>
  <si>
    <t>sztuk</t>
  </si>
  <si>
    <t xml:space="preserve">Obłożenia jednorazowego użytku ramion robota chirurgicznego Senhance, sterylne o wymiarach 300x50cm z trokami lub gumkami z haczykami służacymi do mocowania obłożenia na ramieniu roboczym i rzepami pakowane po 1 szt Osłona na złącze LIA o wymiarach 35x15cm z rzepami i gumką. Obłożenie  zarówno ramion roboczych jak i złącza LIA powinno być wyposażone w naklejki z taśmą „rzep” umożliwiającą właściwe pozycjonowanie obłożenia na ramieniu roboczym. Obłożenie ramion roboczych powinno być złożone w sposób umożliwiający nałożenie obłożenia na ramię robocze bez ryzyka zainfekowania tej części obłożenia , która będzie pracować w strefie czystej w trakcie zabiegu operacyjnego. Komplet pakowany w torebkę papierowo foliową. Pakowanie kompletu wyposażone jest w etykietę zawierającą wszystkie wymagane prawem obowiązującym na terenie Polski informacje, w szczególności:     
- identyfikacja producenta
- nr identyfikujący produkt
- LOT
- datę przydatności do użycia                                                                     </t>
  </si>
  <si>
    <t>Obłożenia jednorazowego użytku adaptera roboczego narzędzia RADIA o wymiarach 34x15,3 cm z przylepcem, pakowane sterylnie w opakowaniach użytkowych po 1 szt. obłożenia w opakowaniu. Opakowanie użytkowe powinno być wyposażone w etykietę zawierającą wszystkie wymagane prawem obowiązującym na terenie Polski informacje, w szczególności:     
- identyfikacja producenta
- nr identyfikujący produkt
- LOT
- datę przydatności do użycia</t>
  </si>
  <si>
    <t>Zestaw z cewnikiem do długoterminowego dostępu naczyniowego do hemodializy</t>
  </si>
  <si>
    <t>zest.</t>
  </si>
  <si>
    <t>Szczegółowy wykaz elementów w zestawie oraz ich parametry:</t>
  </si>
  <si>
    <t>Wymagane parametry poszczególnych elementów zestawu (z poz. 1)</t>
  </si>
  <si>
    <t>jm</t>
  </si>
  <si>
    <t>Cewnik:
    - przekrój15,5 Fr, dwuświatłowy, podwójne D,
    - długość od mufki: 15, 17, 19, 23, 27, 31, 35, 43, 50 cm
    - zakończony niesymetrycznie, różnica 3cm między kanałem żylnym a tętniczym zmniejsza stopień recyrkulacji,
    - końcówka cewnika odgięta, zmniejsza ryzyko przylegania do ściany i zakrzepicy,
    - osobny kanał dla prowadnicy ułatwiający wprowadzenie cewnika do żyły,
    - posiada mufkę poliesterową umożliwiającą optymalne wrastanie tkanki,
    - wykonany technologią Endexo (polimer niewymywalny wmieszany w
poliuretan)  co powoduje, że materiał cewnika jest odporny na przyleganie skrzeplin do jego powierzchni,
    - końcówki luerowskie wykonane z termoplastycznego poliuretanu</t>
  </si>
  <si>
    <t>szt.</t>
  </si>
  <si>
    <t>Igła wprowadzająca 18 Ga x 7 cm</t>
  </si>
  <si>
    <t>Prowadnica J</t>
  </si>
  <si>
    <t>Skalpel nr 11</t>
  </si>
  <si>
    <t>Rozszerzacze żył: 12 Fr i 14 Fr</t>
  </si>
  <si>
    <t>Prowadnik rozdzieralny 16 Fr z automatyczną zastawką hemostatyczną minimalizującą ryzyko zatoru powietrznego i krwawienia przy wprowadzaniu cewnika</t>
  </si>
  <si>
    <t>Bagnet do tunelizacji</t>
  </si>
  <si>
    <t>Opatrunek samoprzylepny</t>
  </si>
  <si>
    <t>Korki</t>
  </si>
  <si>
    <t xml:space="preserve">Obłożenia jednorazowego użytku ramion robota chirurgicznego Senhance o wymiarach, sterylne 300x50cm z trokami lub gumkami z haczykami służacymi do mocowania obłożenia na ramieniu roboczym i rzepami 3sztuki. Osłona na złącze LIA o wymiarach 35x15cm z rzepami i gumką pakowane po 3 sztuki. Obłożenie  zarówno ramion roboczych jak i złącza LIA powinno być wyposażone w naklejki z taśmą „rzep” umożliwiającą właściwe pozycjonowanie obłożenia na ramieniu roboczym. Obłożenie ramion roboczych powinno być złożone w sposób umożliwiający nałożenie obłożenia na ramię robocze bez ryzyka zainfekowania tej części obłożenia , która będzie pracować w strefie czystej w trakcie zabiegu operacyjnego. Komplet pakowany w torebkę papierowo foliową. Pakowanie kompletu wyposażone jest w etykietę zawierającą wszystkie wymagane prawem obowiązującym na terenie Polski informacje, w szczególności:                                                                                                          - identyfikacja producenta
- nr identyfikujący produkt
- LOT
- datę przydatności do użycia        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</si>
</sst>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sz val="12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1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0" fillId="0" borderId="0" xfId="0" applyFont="1" applyFill="1" applyAlignment="1" applyProtection="1">
      <alignment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horizontal="right" vertical="top"/>
      <protection locked="0"/>
    </xf>
    <xf numFmtId="1" fontId="50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33" borderId="0" xfId="0" applyFont="1" applyFill="1" applyAlignment="1" applyProtection="1">
      <alignment horizontal="left" vertical="top" wrapText="1"/>
      <protection locked="0"/>
    </xf>
    <xf numFmtId="9" fontId="50" fillId="0" borderId="0" xfId="0" applyNumberFormat="1" applyFont="1" applyFill="1" applyAlignment="1" applyProtection="1">
      <alignment horizontal="left" vertical="top" wrapText="1"/>
      <protection locked="0"/>
    </xf>
    <xf numFmtId="44" fontId="50" fillId="33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left" vertical="top" wrapText="1"/>
    </xf>
    <xf numFmtId="44" fontId="50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10" xfId="71" applyNumberFormat="1" applyFont="1" applyFill="1" applyBorder="1" applyAlignment="1" applyProtection="1">
      <alignment horizontal="left" vertical="top" wrapText="1"/>
      <protection locked="0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34" borderId="0" xfId="0" applyFont="1" applyFill="1" applyBorder="1" applyAlignment="1" applyProtection="1">
      <alignment horizontal="center" vertical="center" wrapText="1"/>
      <protection locked="0"/>
    </xf>
    <xf numFmtId="0" fontId="51" fillId="34" borderId="12" xfId="0" applyFont="1" applyFill="1" applyBorder="1" applyAlignment="1">
      <alignment horizontal="center" vertical="center" wrapText="1"/>
    </xf>
    <xf numFmtId="175" fontId="50" fillId="34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2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1" fillId="34" borderId="0" xfId="0" applyFont="1" applyFill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left" vertical="top"/>
    </xf>
    <xf numFmtId="0" fontId="4" fillId="0" borderId="0" xfId="62" applyFont="1" applyFill="1" applyBorder="1" applyAlignment="1">
      <alignment vertical="center" wrapText="1"/>
      <protection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center" vertical="top" wrapText="1"/>
    </xf>
    <xf numFmtId="0" fontId="52" fillId="35" borderId="10" xfId="61" applyFont="1" applyFill="1" applyBorder="1" applyAlignment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>
      <alignment horizontal="left" vertical="center" wrapText="1"/>
    </xf>
    <xf numFmtId="3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1" fontId="10" fillId="0" borderId="0" xfId="0" applyNumberFormat="1" applyFont="1" applyFill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righ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1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Alignment="1" applyProtection="1">
      <alignment horizontal="left" vertical="top" wrapText="1"/>
      <protection locked="0"/>
    </xf>
    <xf numFmtId="1" fontId="10" fillId="33" borderId="0" xfId="0" applyNumberFormat="1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9" fillId="35" borderId="10" xfId="0" applyFont="1" applyFill="1" applyBorder="1" applyAlignment="1" applyProtection="1">
      <alignment horizontal="left" vertical="top" wrapText="1"/>
      <protection locked="0"/>
    </xf>
    <xf numFmtId="44" fontId="10" fillId="33" borderId="13" xfId="0" applyNumberFormat="1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Alignment="1" applyProtection="1">
      <alignment horizontal="left" vertical="top" wrapText="1"/>
      <protection locked="0"/>
    </xf>
    <xf numFmtId="1" fontId="10" fillId="33" borderId="0" xfId="0" applyNumberFormat="1" applyFont="1" applyFill="1" applyAlignment="1" applyProtection="1">
      <alignment horizontal="left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175" fontId="9" fillId="35" borderId="11" xfId="45" applyNumberFormat="1" applyFont="1" applyFill="1" applyBorder="1" applyAlignment="1" applyProtection="1">
      <alignment horizontal="center" vertical="center" wrapText="1"/>
      <protection locked="0"/>
    </xf>
    <xf numFmtId="0" fontId="10" fillId="35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175" fontId="10" fillId="33" borderId="10" xfId="45" applyNumberFormat="1" applyFont="1" applyFill="1" applyBorder="1" applyAlignment="1" applyProtection="1">
      <alignment horizontal="center" vertical="center" wrapText="1"/>
      <protection locked="0"/>
    </xf>
    <xf numFmtId="175" fontId="10" fillId="33" borderId="10" xfId="45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1" fontId="53" fillId="0" borderId="0" xfId="0" applyNumberFormat="1" applyFont="1" applyAlignment="1">
      <alignment horizontal="left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49" fontId="10" fillId="34" borderId="10" xfId="0" applyNumberFormat="1" applyFont="1" applyFill="1" applyBorder="1" applyAlignment="1" applyProtection="1">
      <alignment vertical="center" wrapText="1"/>
      <protection/>
    </xf>
    <xf numFmtId="49" fontId="53" fillId="0" borderId="10" xfId="0" applyNumberFormat="1" applyFont="1" applyFill="1" applyBorder="1" applyAlignment="1" applyProtection="1">
      <alignment horizontal="left" vertical="top" wrapText="1"/>
      <protection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3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3" fillId="0" borderId="0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 applyProtection="1">
      <alignment horizontal="right" vertical="center" wrapText="1"/>
      <protection/>
    </xf>
    <xf numFmtId="44" fontId="53" fillId="0" borderId="10" xfId="0" applyNumberFormat="1" applyFont="1" applyFill="1" applyBorder="1" applyAlignment="1">
      <alignment horizontal="left" vertical="top" wrapText="1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vertical="center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right" vertical="top"/>
      <protection locked="0"/>
    </xf>
    <xf numFmtId="1" fontId="53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4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11" xfId="54" applyFont="1" applyFill="1" applyBorder="1" applyAlignment="1">
      <alignment horizontal="left" vertical="center" wrapText="1"/>
      <protection/>
    </xf>
    <xf numFmtId="0" fontId="10" fillId="34" borderId="11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1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1" xfId="56" applyFont="1" applyBorder="1" applyAlignment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53" fillId="0" borderId="16" xfId="56" applyFont="1" applyBorder="1" applyAlignment="1">
      <alignment horizontal="left" vertical="center" wrapText="1"/>
      <protection/>
    </xf>
    <xf numFmtId="0" fontId="10" fillId="0" borderId="11" xfId="56" applyFont="1" applyBorder="1" applyAlignment="1">
      <alignment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183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83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49" fontId="5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1" xfId="0" applyNumberFormat="1" applyFont="1" applyFill="1" applyBorder="1" applyAlignment="1" applyProtection="1">
      <alignment horizontal="center" vertical="top" wrapText="1"/>
      <protection/>
    </xf>
    <xf numFmtId="3" fontId="53" fillId="0" borderId="13" xfId="0" applyNumberFormat="1" applyFont="1" applyFill="1" applyBorder="1" applyAlignment="1" applyProtection="1">
      <alignment horizontal="center" vertical="top" wrapText="1"/>
      <protection/>
    </xf>
    <xf numFmtId="49" fontId="10" fillId="34" borderId="15" xfId="0" applyNumberFormat="1" applyFont="1" applyFill="1" applyBorder="1" applyAlignment="1" applyProtection="1">
      <alignment horizontal="right" vertical="center" wrapText="1"/>
      <protection/>
    </xf>
    <xf numFmtId="49" fontId="10" fillId="34" borderId="13" xfId="0" applyNumberFormat="1" applyFont="1" applyFill="1" applyBorder="1" applyAlignment="1" applyProtection="1">
      <alignment horizontal="right" vertical="center" wrapText="1"/>
      <protection/>
    </xf>
    <xf numFmtId="0" fontId="53" fillId="0" borderId="17" xfId="61" applyFont="1" applyBorder="1" applyAlignment="1">
      <alignment horizontal="left" vertical="top" wrapText="1"/>
      <protection/>
    </xf>
    <xf numFmtId="0" fontId="53" fillId="0" borderId="18" xfId="61" applyFont="1" applyBorder="1" applyAlignment="1">
      <alignment horizontal="left" vertical="top" wrapText="1"/>
      <protection/>
    </xf>
    <xf numFmtId="0" fontId="53" fillId="0" borderId="19" xfId="61" applyFont="1" applyBorder="1" applyAlignment="1">
      <alignment horizontal="left" vertical="top" wrapText="1"/>
      <protection/>
    </xf>
    <xf numFmtId="0" fontId="53" fillId="0" borderId="17" xfId="61" applyFont="1" applyFill="1" applyBorder="1" applyAlignment="1">
      <alignment horizontal="left" vertical="top" wrapText="1"/>
      <protection/>
    </xf>
    <xf numFmtId="0" fontId="53" fillId="0" borderId="18" xfId="61" applyFont="1" applyFill="1" applyBorder="1" applyAlignment="1">
      <alignment horizontal="left" vertical="top" wrapText="1"/>
      <protection/>
    </xf>
    <xf numFmtId="0" fontId="53" fillId="0" borderId="19" xfId="61" applyFont="1" applyFill="1" applyBorder="1" applyAlignment="1">
      <alignment horizontal="left"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0" fontId="10" fillId="0" borderId="18" xfId="0" applyFont="1" applyFill="1" applyBorder="1" applyAlignment="1" applyProtection="1">
      <alignment horizontal="center" vertical="top" wrapText="1"/>
      <protection/>
    </xf>
    <xf numFmtId="0" fontId="10" fillId="0" borderId="19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horizontal="left" vertical="top" wrapText="1"/>
      <protection/>
    </xf>
    <xf numFmtId="0" fontId="10" fillId="0" borderId="18" xfId="0" applyFont="1" applyFill="1" applyBorder="1" applyAlignment="1" applyProtection="1">
      <alignment horizontal="left" vertical="top" wrapText="1"/>
      <protection/>
    </xf>
    <xf numFmtId="0" fontId="10" fillId="0" borderId="19" xfId="0" applyFont="1" applyFill="1" applyBorder="1" applyAlignment="1" applyProtection="1">
      <alignment horizontal="left" vertical="top" wrapText="1"/>
      <protection/>
    </xf>
    <xf numFmtId="44" fontId="10" fillId="0" borderId="17" xfId="0" applyNumberFormat="1" applyFont="1" applyFill="1" applyBorder="1" applyAlignment="1" applyProtection="1">
      <alignment horizontal="left" vertical="top" wrapText="1"/>
      <protection/>
    </xf>
    <xf numFmtId="44" fontId="10" fillId="0" borderId="18" xfId="0" applyNumberFormat="1" applyFont="1" applyFill="1" applyBorder="1" applyAlignment="1" applyProtection="1">
      <alignment horizontal="left" vertical="top" wrapText="1"/>
      <protection/>
    </xf>
    <xf numFmtId="44" fontId="10" fillId="0" borderId="19" xfId="0" applyNumberFormat="1" applyFont="1" applyFill="1" applyBorder="1" applyAlignment="1" applyProtection="1">
      <alignment horizontal="left" vertical="top" wrapText="1"/>
      <protection/>
    </xf>
    <xf numFmtId="0" fontId="54" fillId="34" borderId="11" xfId="55" applyFont="1" applyFill="1" applyBorder="1" applyAlignment="1">
      <alignment horizontal="left" vertical="center" wrapText="1"/>
      <protection/>
    </xf>
    <xf numFmtId="0" fontId="54" fillId="34" borderId="15" xfId="55" applyFont="1" applyFill="1" applyBorder="1" applyAlignment="1">
      <alignment horizontal="left" vertical="center" wrapText="1"/>
      <protection/>
    </xf>
    <xf numFmtId="0" fontId="54" fillId="34" borderId="13" xfId="55" applyFont="1" applyFill="1" applyBorder="1" applyAlignment="1">
      <alignment horizontal="left" vertical="center" wrapText="1"/>
      <protection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14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2" fillId="0" borderId="14" xfId="0" applyFont="1" applyBorder="1" applyAlignment="1">
      <alignment horizontal="left" vertical="top"/>
    </xf>
    <xf numFmtId="175" fontId="52" fillId="35" borderId="11" xfId="45" applyNumberFormat="1" applyFont="1" applyFill="1" applyBorder="1" applyAlignment="1">
      <alignment horizontal="center" vertical="center" wrapText="1"/>
    </xf>
    <xf numFmtId="175" fontId="52" fillId="35" borderId="13" xfId="45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 applyProtection="1">
      <alignment horizontal="center" vertical="center" wrapText="1"/>
      <protection/>
    </xf>
    <xf numFmtId="0" fontId="9" fillId="35" borderId="13" xfId="0" applyFont="1" applyFill="1" applyBorder="1" applyAlignment="1" applyProtection="1">
      <alignment horizontal="center" vertical="center" wrapText="1"/>
      <protection/>
    </xf>
    <xf numFmtId="0" fontId="53" fillId="0" borderId="20" xfId="0" applyFont="1" applyFill="1" applyBorder="1" applyAlignment="1" applyProtection="1">
      <alignment vertical="center" wrapText="1"/>
      <protection locked="0"/>
    </xf>
    <xf numFmtId="0" fontId="53" fillId="0" borderId="0" xfId="0" applyFont="1" applyFill="1" applyBorder="1" applyAlignment="1" applyProtection="1">
      <alignment vertical="center" wrapText="1"/>
      <protection locked="0"/>
    </xf>
    <xf numFmtId="0" fontId="52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right" vertical="top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 horizontal="center" vertical="center" wrapText="1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16" xfId="54"/>
    <cellStyle name="Normalny 2" xfId="55"/>
    <cellStyle name="Normalny 2 2 2" xfId="56"/>
    <cellStyle name="Normalny 3" xfId="57"/>
    <cellStyle name="Normalny 4" xfId="58"/>
    <cellStyle name="Normalny 5" xfId="59"/>
    <cellStyle name="Normalny 7" xfId="60"/>
    <cellStyle name="Normalny 8" xfId="61"/>
    <cellStyle name="Normalny_wycena płytki powtorki po konsul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zoomScaleSheetLayoutView="100" workbookViewId="0" topLeftCell="A1">
      <selection activeCell="C4" sqref="C4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1.1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46" t="s">
        <v>45</v>
      </c>
      <c r="D1" s="146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70</v>
      </c>
    </row>
    <row r="5" ht="18" customHeight="1"/>
    <row r="6" spans="2:5" ht="21" customHeight="1">
      <c r="B6" s="1" t="s">
        <v>29</v>
      </c>
      <c r="C6" s="147" t="s">
        <v>71</v>
      </c>
      <c r="D6" s="147"/>
      <c r="E6" s="4"/>
    </row>
    <row r="7" ht="18" customHeight="1"/>
    <row r="8" spans="2:4" ht="18" customHeight="1">
      <c r="B8" s="5" t="s">
        <v>25</v>
      </c>
      <c r="C8" s="148"/>
      <c r="D8" s="148"/>
    </row>
    <row r="9" spans="2:4" ht="31.5" customHeight="1">
      <c r="B9" s="5" t="s">
        <v>31</v>
      </c>
      <c r="C9" s="144"/>
      <c r="D9" s="145"/>
    </row>
    <row r="10" spans="2:4" ht="18" customHeight="1">
      <c r="B10" s="5" t="s">
        <v>24</v>
      </c>
      <c r="C10" s="144"/>
      <c r="D10" s="145"/>
    </row>
    <row r="11" spans="2:4" ht="18" customHeight="1">
      <c r="B11" s="5" t="s">
        <v>33</v>
      </c>
      <c r="C11" s="144"/>
      <c r="D11" s="145"/>
    </row>
    <row r="12" spans="2:4" ht="18" customHeight="1">
      <c r="B12" s="5" t="s">
        <v>34</v>
      </c>
      <c r="C12" s="144"/>
      <c r="D12" s="145"/>
    </row>
    <row r="13" spans="2:4" ht="18" customHeight="1">
      <c r="B13" s="5" t="s">
        <v>35</v>
      </c>
      <c r="C13" s="144"/>
      <c r="D13" s="145"/>
    </row>
    <row r="14" spans="2:4" ht="18" customHeight="1">
      <c r="B14" s="5" t="s">
        <v>36</v>
      </c>
      <c r="C14" s="144"/>
      <c r="D14" s="145"/>
    </row>
    <row r="15" spans="2:4" ht="18" customHeight="1">
      <c r="B15" s="5" t="s">
        <v>37</v>
      </c>
      <c r="C15" s="144"/>
      <c r="D15" s="145"/>
    </row>
    <row r="16" spans="2:4" ht="18" customHeight="1">
      <c r="B16" s="5" t="s">
        <v>38</v>
      </c>
      <c r="C16" s="144"/>
      <c r="D16" s="145"/>
    </row>
    <row r="17" spans="3:4" ht="18" customHeight="1">
      <c r="C17" s="3"/>
      <c r="D17" s="6"/>
    </row>
    <row r="18" spans="2:4" ht="18" customHeight="1">
      <c r="B18" s="156" t="s">
        <v>32</v>
      </c>
      <c r="C18" s="155"/>
      <c r="D18" s="7"/>
    </row>
    <row r="19" spans="3:4" ht="18" customHeight="1">
      <c r="C19" s="4"/>
      <c r="D19" s="7"/>
    </row>
    <row r="20" spans="2:4" ht="24.75" customHeight="1">
      <c r="B20" s="39" t="s">
        <v>13</v>
      </c>
      <c r="C20" s="40" t="s">
        <v>0</v>
      </c>
      <c r="D20" s="35"/>
    </row>
    <row r="21" spans="1:4" ht="18" customHeight="1">
      <c r="A21" s="8"/>
      <c r="B21" s="20" t="s">
        <v>19</v>
      </c>
      <c r="C21" s="37"/>
      <c r="D21" s="47" t="s">
        <v>59</v>
      </c>
    </row>
    <row r="22" spans="1:4" ht="18" customHeight="1">
      <c r="A22" s="8"/>
      <c r="B22" s="20" t="s">
        <v>20</v>
      </c>
      <c r="C22" s="37"/>
      <c r="D22" s="47"/>
    </row>
    <row r="23" spans="1:4" ht="18" customHeight="1">
      <c r="A23" s="8"/>
      <c r="B23" s="20" t="s">
        <v>64</v>
      </c>
      <c r="C23" s="37"/>
      <c r="D23" s="47"/>
    </row>
    <row r="24" spans="2:4" ht="18" customHeight="1">
      <c r="B24" s="8"/>
      <c r="D24" s="9"/>
    </row>
    <row r="25" spans="1:4" ht="28.5" customHeight="1">
      <c r="A25" s="1" t="s">
        <v>1</v>
      </c>
      <c r="B25" s="155" t="s">
        <v>28</v>
      </c>
      <c r="C25" s="156"/>
      <c r="D25" s="157"/>
    </row>
    <row r="26" spans="1:4" ht="36.75" customHeight="1">
      <c r="A26" s="1" t="s">
        <v>2</v>
      </c>
      <c r="B26" s="154" t="s">
        <v>72</v>
      </c>
      <c r="C26" s="154"/>
      <c r="D26" s="154"/>
    </row>
    <row r="27" spans="1:4" ht="56.25" customHeight="1">
      <c r="A27" s="1" t="s">
        <v>3</v>
      </c>
      <c r="B27" s="158" t="s">
        <v>73</v>
      </c>
      <c r="C27" s="158"/>
      <c r="D27" s="158"/>
    </row>
    <row r="28" spans="1:4" ht="27.75" customHeight="1">
      <c r="A28" s="1" t="s">
        <v>4</v>
      </c>
      <c r="B28" s="158" t="s">
        <v>74</v>
      </c>
      <c r="C28" s="158"/>
      <c r="D28" s="158"/>
    </row>
    <row r="29" spans="1:4" ht="84" customHeight="1">
      <c r="A29" s="1" t="s">
        <v>21</v>
      </c>
      <c r="B29" s="156" t="s">
        <v>66</v>
      </c>
      <c r="C29" s="156"/>
      <c r="D29" s="156"/>
    </row>
    <row r="30" spans="1:4" s="12" customFormat="1" ht="22.5" customHeight="1">
      <c r="A30" s="12" t="s">
        <v>27</v>
      </c>
      <c r="B30" s="154" t="s">
        <v>17</v>
      </c>
      <c r="C30" s="154"/>
      <c r="D30" s="154"/>
    </row>
    <row r="31" spans="1:5" ht="36" customHeight="1">
      <c r="A31" s="1" t="s">
        <v>5</v>
      </c>
      <c r="B31" s="147" t="s">
        <v>16</v>
      </c>
      <c r="C31" s="159"/>
      <c r="D31" s="159"/>
      <c r="E31" s="4"/>
    </row>
    <row r="32" spans="1:5" ht="21.75" customHeight="1">
      <c r="A32" s="1" t="s">
        <v>43</v>
      </c>
      <c r="B32" s="147" t="s">
        <v>22</v>
      </c>
      <c r="C32" s="159"/>
      <c r="D32" s="159"/>
      <c r="E32" s="4"/>
    </row>
    <row r="33" spans="1:5" ht="35.25" customHeight="1">
      <c r="A33" s="1" t="s">
        <v>44</v>
      </c>
      <c r="B33" s="147" t="s">
        <v>23</v>
      </c>
      <c r="C33" s="159"/>
      <c r="D33" s="159"/>
      <c r="E33" s="4"/>
    </row>
    <row r="34" spans="1:5" ht="65.25" customHeight="1">
      <c r="A34" s="1" t="s">
        <v>63</v>
      </c>
      <c r="B34" s="147" t="s">
        <v>55</v>
      </c>
      <c r="C34" s="147"/>
      <c r="D34" s="147"/>
      <c r="E34" s="4"/>
    </row>
    <row r="35" spans="2:5" ht="17.25" customHeight="1">
      <c r="B35" s="153" t="s">
        <v>54</v>
      </c>
      <c r="C35" s="153"/>
      <c r="D35" s="153"/>
      <c r="E35" s="4"/>
    </row>
    <row r="36" spans="1:4" ht="18" customHeight="1">
      <c r="A36" s="10" t="s">
        <v>65</v>
      </c>
      <c r="B36" s="22" t="s">
        <v>6</v>
      </c>
      <c r="C36" s="22"/>
      <c r="D36" s="21"/>
    </row>
    <row r="37" spans="2:4" ht="18" customHeight="1">
      <c r="B37" s="4"/>
      <c r="C37" s="4"/>
      <c r="D37" s="11"/>
    </row>
    <row r="38" spans="2:4" ht="18" customHeight="1">
      <c r="B38" s="151" t="s">
        <v>14</v>
      </c>
      <c r="C38" s="160"/>
      <c r="D38" s="152"/>
    </row>
    <row r="39" spans="2:4" ht="18" customHeight="1">
      <c r="B39" s="151" t="s">
        <v>7</v>
      </c>
      <c r="C39" s="152"/>
      <c r="D39" s="5"/>
    </row>
    <row r="40" spans="2:4" ht="18" customHeight="1">
      <c r="B40" s="149"/>
      <c r="C40" s="150"/>
      <c r="D40" s="5"/>
    </row>
    <row r="41" spans="2:4" ht="18" customHeight="1">
      <c r="B41" s="149"/>
      <c r="C41" s="150"/>
      <c r="D41" s="5"/>
    </row>
    <row r="42" spans="2:4" ht="18" customHeight="1">
      <c r="B42" s="149"/>
      <c r="C42" s="150"/>
      <c r="D42" s="5"/>
    </row>
    <row r="43" spans="2:4" ht="15" customHeight="1">
      <c r="B43" s="15" t="s">
        <v>9</v>
      </c>
      <c r="C43" s="15"/>
      <c r="D43" s="11"/>
    </row>
    <row r="44" spans="2:4" ht="18" customHeight="1">
      <c r="B44" s="151" t="s">
        <v>15</v>
      </c>
      <c r="C44" s="160"/>
      <c r="D44" s="152"/>
    </row>
    <row r="45" spans="2:4" ht="18" customHeight="1">
      <c r="B45" s="13" t="s">
        <v>7</v>
      </c>
      <c r="C45" s="14" t="s">
        <v>8</v>
      </c>
      <c r="D45" s="16" t="s">
        <v>10</v>
      </c>
    </row>
    <row r="46" spans="2:4" ht="18" customHeight="1">
      <c r="B46" s="17"/>
      <c r="C46" s="14"/>
      <c r="D46" s="18"/>
    </row>
    <row r="47" spans="2:4" ht="18" customHeight="1">
      <c r="B47" s="17"/>
      <c r="C47" s="14"/>
      <c r="D47" s="18"/>
    </row>
    <row r="48" spans="2:4" ht="18" customHeight="1">
      <c r="B48" s="15"/>
      <c r="C48" s="15"/>
      <c r="D48" s="11"/>
    </row>
    <row r="49" spans="2:4" ht="18" customHeight="1">
      <c r="B49" s="151" t="s">
        <v>18</v>
      </c>
      <c r="C49" s="160"/>
      <c r="D49" s="152"/>
    </row>
    <row r="50" spans="2:4" ht="18" customHeight="1">
      <c r="B50" s="162" t="s">
        <v>11</v>
      </c>
      <c r="C50" s="162"/>
      <c r="D50" s="5"/>
    </row>
    <row r="51" spans="2:4" ht="18" customHeight="1">
      <c r="B51" s="161"/>
      <c r="C51" s="161"/>
      <c r="D51" s="5"/>
    </row>
    <row r="52" ht="18" customHeight="1"/>
    <row r="53" ht="18" customHeight="1"/>
    <row r="54" ht="18" customHeight="1">
      <c r="D54" s="1"/>
    </row>
  </sheetData>
  <sheetProtection/>
  <mergeCells count="32">
    <mergeCell ref="B51:C51"/>
    <mergeCell ref="B50:C50"/>
    <mergeCell ref="B49:D49"/>
    <mergeCell ref="B44:D44"/>
    <mergeCell ref="B34:D34"/>
    <mergeCell ref="B41:C41"/>
    <mergeCell ref="B26:D26"/>
    <mergeCell ref="B32:D32"/>
    <mergeCell ref="B40:C40"/>
    <mergeCell ref="B33:D33"/>
    <mergeCell ref="B38:D38"/>
    <mergeCell ref="B31:D31"/>
    <mergeCell ref="B29:D29"/>
    <mergeCell ref="C16:D16"/>
    <mergeCell ref="C14:D14"/>
    <mergeCell ref="B42:C42"/>
    <mergeCell ref="B39:C39"/>
    <mergeCell ref="B35:D35"/>
    <mergeCell ref="B30:D30"/>
    <mergeCell ref="B25:D25"/>
    <mergeCell ref="B18:C18"/>
    <mergeCell ref="B27:D27"/>
    <mergeCell ref="B28:D28"/>
    <mergeCell ref="C15:D15"/>
    <mergeCell ref="C1:D1"/>
    <mergeCell ref="C6:D6"/>
    <mergeCell ref="C9:D9"/>
    <mergeCell ref="C10:D10"/>
    <mergeCell ref="C11:D11"/>
    <mergeCell ref="C8:D8"/>
    <mergeCell ref="C13:D13"/>
    <mergeCell ref="C12:D12"/>
  </mergeCells>
  <printOptions horizontalCentered="1"/>
  <pageMargins left="0.25" right="0.25" top="0.75" bottom="0.75" header="0.3" footer="0.3"/>
  <pageSetup fitToHeight="3" horizontalDpi="600" verticalDpi="6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51"/>
  <sheetViews>
    <sheetView showGridLines="0" zoomScaleSheetLayoutView="90" workbookViewId="0" topLeftCell="A19">
      <selection activeCell="H33" sqref="H33:H38"/>
    </sheetView>
  </sheetViews>
  <sheetFormatPr defaultColWidth="9.00390625" defaultRowHeight="12.75"/>
  <cols>
    <col min="1" max="1" width="5.875" style="23" customWidth="1"/>
    <col min="2" max="2" width="53.875" style="49" customWidth="1"/>
    <col min="3" max="3" width="22.375" style="26" customWidth="1"/>
    <col min="4" max="4" width="18.25390625" style="24" customWidth="1"/>
    <col min="5" max="5" width="23.625" style="49" customWidth="1"/>
    <col min="6" max="6" width="20.75390625" style="49" customWidth="1"/>
    <col min="7" max="7" width="20.75390625" style="54" customWidth="1"/>
    <col min="8" max="9" width="19.25390625" style="49" customWidth="1"/>
    <col min="10" max="10" width="18.25390625" style="49" customWidth="1"/>
    <col min="11" max="11" width="19.875" style="49" customWidth="1"/>
    <col min="12" max="12" width="8.00390625" style="49" customWidth="1"/>
    <col min="13" max="13" width="15.875" style="49" customWidth="1"/>
    <col min="14" max="14" width="15.875" style="32" customWidth="1"/>
    <col min="15" max="15" width="15.875" style="49" customWidth="1"/>
    <col min="16" max="17" width="14.25390625" style="49" customWidth="1"/>
    <col min="18" max="16384" width="9.125" style="49" customWidth="1"/>
  </cols>
  <sheetData>
    <row r="1" spans="2:17" ht="15">
      <c r="B1" s="110" t="str">
        <f>'formularz oferty'!C4</f>
        <v>DFP.271.86.2019.ADB</v>
      </c>
      <c r="C1" s="99"/>
      <c r="D1" s="111"/>
      <c r="E1" s="99"/>
      <c r="F1" s="99"/>
      <c r="G1" s="99"/>
      <c r="H1" s="99"/>
      <c r="I1" s="99"/>
      <c r="J1" s="99"/>
      <c r="K1" s="112" t="s">
        <v>61</v>
      </c>
      <c r="P1" s="25"/>
      <c r="Q1" s="25"/>
    </row>
    <row r="2" spans="2:11" ht="15">
      <c r="B2" s="99"/>
      <c r="C2" s="113"/>
      <c r="D2" s="111"/>
      <c r="E2" s="99"/>
      <c r="F2" s="99"/>
      <c r="G2" s="99"/>
      <c r="H2" s="99"/>
      <c r="I2" s="99"/>
      <c r="J2" s="99"/>
      <c r="K2" s="99"/>
    </row>
    <row r="3" spans="2:11" ht="15">
      <c r="B3" s="114" t="s">
        <v>12</v>
      </c>
      <c r="C3" s="115">
        <v>1</v>
      </c>
      <c r="D3" s="116"/>
      <c r="E3" s="117" t="s">
        <v>40</v>
      </c>
      <c r="F3" s="108"/>
      <c r="G3" s="108"/>
      <c r="H3" s="115"/>
      <c r="I3" s="108"/>
      <c r="J3" s="115"/>
      <c r="K3" s="118"/>
    </row>
    <row r="4" spans="2:11" ht="38.25" customHeight="1">
      <c r="B4" s="182" t="s">
        <v>75</v>
      </c>
      <c r="C4" s="183"/>
      <c r="D4" s="183"/>
      <c r="E4" s="183"/>
      <c r="F4" s="183"/>
      <c r="G4" s="183"/>
      <c r="H4" s="184"/>
      <c r="I4" s="30"/>
      <c r="J4" s="27"/>
      <c r="K4" s="36"/>
    </row>
    <row r="5" spans="2:11" ht="13.5" customHeight="1">
      <c r="B5" s="185"/>
      <c r="C5" s="185"/>
      <c r="D5" s="185"/>
      <c r="E5" s="185"/>
      <c r="F5" s="185"/>
      <c r="H5" s="27"/>
      <c r="I5" s="30"/>
      <c r="J5" s="27"/>
      <c r="K5" s="36"/>
    </row>
    <row r="6" spans="1:11" ht="14.25" customHeight="1">
      <c r="A6" s="186"/>
      <c r="B6" s="186"/>
      <c r="C6" s="186"/>
      <c r="D6" s="28"/>
      <c r="E6" s="29"/>
      <c r="F6" s="30"/>
      <c r="G6" s="30"/>
      <c r="H6" s="30"/>
      <c r="I6" s="30"/>
      <c r="J6" s="30"/>
      <c r="K6" s="30"/>
    </row>
    <row r="7" spans="1:13" s="34" customFormat="1" ht="57" customHeight="1">
      <c r="A7" s="38" t="s">
        <v>26</v>
      </c>
      <c r="B7" s="38" t="s">
        <v>40</v>
      </c>
      <c r="C7" s="43" t="s">
        <v>52</v>
      </c>
      <c r="D7" s="42"/>
      <c r="E7" s="30"/>
      <c r="F7" s="33"/>
      <c r="G7" s="33"/>
      <c r="H7" s="31"/>
      <c r="I7" s="31"/>
      <c r="J7" s="31"/>
      <c r="K7" s="31"/>
      <c r="L7" s="49"/>
      <c r="M7" s="49"/>
    </row>
    <row r="8" spans="1:13" s="34" customFormat="1" ht="49.5" customHeight="1">
      <c r="A8" s="38">
        <v>1</v>
      </c>
      <c r="B8" s="55" t="s">
        <v>76</v>
      </c>
      <c r="C8" s="56" t="s">
        <v>79</v>
      </c>
      <c r="D8" s="42"/>
      <c r="E8" s="30"/>
      <c r="F8" s="33"/>
      <c r="G8" s="33"/>
      <c r="H8" s="31"/>
      <c r="I8" s="31"/>
      <c r="J8" s="31"/>
      <c r="K8" s="31"/>
      <c r="L8" s="49"/>
      <c r="M8" s="49"/>
    </row>
    <row r="9" spans="1:13" s="34" customFormat="1" ht="64.5" customHeight="1">
      <c r="A9" s="38">
        <v>2</v>
      </c>
      <c r="B9" s="55" t="s">
        <v>77</v>
      </c>
      <c r="C9" s="56" t="s">
        <v>80</v>
      </c>
      <c r="D9" s="42"/>
      <c r="E9" s="30"/>
      <c r="F9" s="33"/>
      <c r="G9" s="33"/>
      <c r="H9" s="31"/>
      <c r="I9" s="31"/>
      <c r="J9" s="31"/>
      <c r="K9" s="31"/>
      <c r="L9" s="49"/>
      <c r="M9" s="49"/>
    </row>
    <row r="10" spans="1:13" s="34" customFormat="1" ht="37.5" customHeight="1">
      <c r="A10" s="38">
        <v>3</v>
      </c>
      <c r="B10" s="55" t="s">
        <v>78</v>
      </c>
      <c r="C10" s="56" t="s">
        <v>81</v>
      </c>
      <c r="D10" s="42"/>
      <c r="E10" s="30"/>
      <c r="F10" s="33"/>
      <c r="G10" s="33"/>
      <c r="H10" s="31"/>
      <c r="I10" s="31"/>
      <c r="J10" s="31"/>
      <c r="K10" s="31"/>
      <c r="L10" s="49"/>
      <c r="M10" s="49"/>
    </row>
    <row r="11" spans="1:13" s="34" customFormat="1" ht="12" customHeight="1">
      <c r="A11" s="41"/>
      <c r="B11" s="48"/>
      <c r="C11" s="45"/>
      <c r="D11" s="46"/>
      <c r="E11" s="30"/>
      <c r="F11" s="33"/>
      <c r="G11" s="33"/>
      <c r="H11" s="31"/>
      <c r="I11" s="31"/>
      <c r="J11" s="31"/>
      <c r="K11" s="31"/>
      <c r="L11" s="49"/>
      <c r="M11" s="49"/>
    </row>
    <row r="12" spans="1:13" s="34" customFormat="1" ht="15" hidden="1">
      <c r="A12" s="41"/>
      <c r="B12" s="44"/>
      <c r="C12" s="45"/>
      <c r="D12" s="46"/>
      <c r="E12" s="30"/>
      <c r="F12" s="33"/>
      <c r="G12" s="33"/>
      <c r="H12" s="31"/>
      <c r="I12" s="31"/>
      <c r="J12" s="31"/>
      <c r="K12" s="31"/>
      <c r="L12" s="49"/>
      <c r="M12" s="49"/>
    </row>
    <row r="13" spans="1:14" ht="42" customHeight="1">
      <c r="A13" s="187" t="s">
        <v>82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N13" s="49"/>
    </row>
    <row r="14" spans="1:14" ht="6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N14" s="49"/>
    </row>
    <row r="15" spans="1:14" ht="24" customHeight="1">
      <c r="A15" s="189" t="s">
        <v>83</v>
      </c>
      <c r="B15" s="189"/>
      <c r="C15" s="189"/>
      <c r="D15" s="189"/>
      <c r="E15" s="189"/>
      <c r="F15" s="189"/>
      <c r="G15" s="91"/>
      <c r="H15" s="92"/>
      <c r="I15" s="92"/>
      <c r="J15" s="92"/>
      <c r="K15" s="92"/>
      <c r="N15" s="49"/>
    </row>
    <row r="16" spans="1:14" ht="18.75" customHeight="1">
      <c r="A16" s="190" t="s">
        <v>60</v>
      </c>
      <c r="B16" s="190"/>
      <c r="C16" s="93"/>
      <c r="D16" s="94"/>
      <c r="E16" s="94"/>
      <c r="F16" s="94"/>
      <c r="G16" s="95"/>
      <c r="H16" s="96"/>
      <c r="I16" s="96"/>
      <c r="J16" s="96"/>
      <c r="K16" s="96"/>
      <c r="N16" s="49"/>
    </row>
    <row r="17" spans="1:14" ht="52.5" customHeight="1">
      <c r="A17" s="97" t="s">
        <v>50</v>
      </c>
      <c r="B17" s="97" t="s">
        <v>40</v>
      </c>
      <c r="C17" s="191" t="s">
        <v>52</v>
      </c>
      <c r="D17" s="192"/>
      <c r="E17" s="97" t="s">
        <v>41</v>
      </c>
      <c r="F17" s="97" t="s">
        <v>42</v>
      </c>
      <c r="G17" s="97" t="s">
        <v>56</v>
      </c>
      <c r="H17" s="97" t="s">
        <v>57</v>
      </c>
      <c r="I17" s="98" t="s">
        <v>58</v>
      </c>
      <c r="J17" s="98" t="s">
        <v>53</v>
      </c>
      <c r="K17" s="99"/>
      <c r="N17" s="49"/>
    </row>
    <row r="18" spans="1:14" ht="15">
      <c r="A18" s="100" t="s">
        <v>1</v>
      </c>
      <c r="B18" s="101"/>
      <c r="C18" s="163"/>
      <c r="D18" s="164"/>
      <c r="E18" s="102"/>
      <c r="F18" s="103"/>
      <c r="G18" s="103"/>
      <c r="H18" s="103"/>
      <c r="I18" s="103"/>
      <c r="J18" s="104"/>
      <c r="K18" s="105"/>
      <c r="N18" s="49"/>
    </row>
    <row r="19" spans="1:14" ht="15">
      <c r="A19" s="100" t="s">
        <v>2</v>
      </c>
      <c r="B19" s="101"/>
      <c r="C19" s="163"/>
      <c r="D19" s="164"/>
      <c r="E19" s="102"/>
      <c r="F19" s="103"/>
      <c r="G19" s="103"/>
      <c r="H19" s="103"/>
      <c r="I19" s="103"/>
      <c r="J19" s="104"/>
      <c r="K19" s="105"/>
      <c r="N19" s="49"/>
    </row>
    <row r="20" spans="1:14" ht="15">
      <c r="A20" s="100" t="s">
        <v>3</v>
      </c>
      <c r="B20" s="101"/>
      <c r="C20" s="163"/>
      <c r="D20" s="164"/>
      <c r="E20" s="102"/>
      <c r="F20" s="103"/>
      <c r="G20" s="103"/>
      <c r="H20" s="103"/>
      <c r="I20" s="103"/>
      <c r="J20" s="104"/>
      <c r="K20" s="105"/>
      <c r="N20" s="49"/>
    </row>
    <row r="21" spans="1:14" ht="15">
      <c r="A21" s="100" t="s">
        <v>4</v>
      </c>
      <c r="B21" s="101"/>
      <c r="C21" s="163"/>
      <c r="D21" s="164"/>
      <c r="E21" s="102"/>
      <c r="F21" s="103"/>
      <c r="G21" s="103"/>
      <c r="H21" s="103"/>
      <c r="I21" s="103"/>
      <c r="J21" s="104"/>
      <c r="K21" s="105"/>
      <c r="N21" s="49"/>
    </row>
    <row r="22" spans="1:14" ht="15">
      <c r="A22" s="100" t="s">
        <v>21</v>
      </c>
      <c r="B22" s="101"/>
      <c r="C22" s="163"/>
      <c r="D22" s="164"/>
      <c r="E22" s="102"/>
      <c r="F22" s="103"/>
      <c r="G22" s="103"/>
      <c r="H22" s="103"/>
      <c r="I22" s="103"/>
      <c r="J22" s="104"/>
      <c r="K22" s="105"/>
      <c r="N22" s="49"/>
    </row>
    <row r="23" spans="1:14" ht="15">
      <c r="A23" s="100" t="s">
        <v>27</v>
      </c>
      <c r="B23" s="101"/>
      <c r="C23" s="163"/>
      <c r="D23" s="164"/>
      <c r="E23" s="102"/>
      <c r="F23" s="103"/>
      <c r="G23" s="103"/>
      <c r="H23" s="103"/>
      <c r="I23" s="103"/>
      <c r="J23" s="104"/>
      <c r="K23" s="105"/>
      <c r="N23" s="49"/>
    </row>
    <row r="24" spans="1:14" ht="15">
      <c r="A24" s="100" t="s">
        <v>5</v>
      </c>
      <c r="B24" s="101"/>
      <c r="C24" s="163"/>
      <c r="D24" s="164"/>
      <c r="E24" s="102"/>
      <c r="F24" s="103"/>
      <c r="G24" s="103"/>
      <c r="H24" s="103"/>
      <c r="I24" s="103"/>
      <c r="J24" s="104"/>
      <c r="K24" s="105"/>
      <c r="N24" s="49"/>
    </row>
    <row r="25" spans="1:14" ht="15">
      <c r="A25" s="100" t="s">
        <v>43</v>
      </c>
      <c r="B25" s="101"/>
      <c r="C25" s="163"/>
      <c r="D25" s="164"/>
      <c r="E25" s="102"/>
      <c r="F25" s="103"/>
      <c r="G25" s="103"/>
      <c r="H25" s="103"/>
      <c r="I25" s="103"/>
      <c r="J25" s="104"/>
      <c r="K25" s="105"/>
      <c r="N25" s="49"/>
    </row>
    <row r="26" spans="1:14" ht="15">
      <c r="A26" s="100" t="s">
        <v>44</v>
      </c>
      <c r="B26" s="101"/>
      <c r="C26" s="163"/>
      <c r="D26" s="164"/>
      <c r="E26" s="102"/>
      <c r="F26" s="103"/>
      <c r="G26" s="103"/>
      <c r="H26" s="103"/>
      <c r="I26" s="103"/>
      <c r="J26" s="104"/>
      <c r="K26" s="105"/>
      <c r="N26" s="49"/>
    </row>
    <row r="27" spans="1:14" ht="15">
      <c r="A27" s="100" t="s">
        <v>63</v>
      </c>
      <c r="B27" s="101"/>
      <c r="C27" s="163"/>
      <c r="D27" s="164"/>
      <c r="E27" s="102"/>
      <c r="F27" s="103"/>
      <c r="G27" s="103"/>
      <c r="H27" s="103"/>
      <c r="I27" s="103"/>
      <c r="J27" s="104"/>
      <c r="K27" s="105"/>
      <c r="N27" s="49"/>
    </row>
    <row r="28" spans="1:14" ht="15">
      <c r="A28" s="100" t="s">
        <v>84</v>
      </c>
      <c r="B28" s="101"/>
      <c r="C28" s="163"/>
      <c r="D28" s="164"/>
      <c r="E28" s="102"/>
      <c r="F28" s="103"/>
      <c r="G28" s="103"/>
      <c r="H28" s="103"/>
      <c r="I28" s="103"/>
      <c r="J28" s="104"/>
      <c r="K28" s="105"/>
      <c r="N28" s="49"/>
    </row>
    <row r="29" spans="1:14" ht="15" customHeight="1">
      <c r="A29" s="106"/>
      <c r="B29" s="165" t="s">
        <v>62</v>
      </c>
      <c r="C29" s="165"/>
      <c r="D29" s="165"/>
      <c r="E29" s="165"/>
      <c r="F29" s="165"/>
      <c r="G29" s="165"/>
      <c r="H29" s="165"/>
      <c r="I29" s="166"/>
      <c r="J29" s="107">
        <f>SUM(J18:J28)</f>
        <v>0</v>
      </c>
      <c r="K29" s="108"/>
      <c r="N29" s="49"/>
    </row>
    <row r="30" spans="1:14" ht="69.75" customHeight="1">
      <c r="A30" s="195" t="s">
        <v>85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6"/>
      <c r="N30" s="49"/>
    </row>
    <row r="31" spans="1:14" ht="16.5" customHeight="1">
      <c r="A31" s="197" t="s">
        <v>69</v>
      </c>
      <c r="B31" s="197"/>
      <c r="C31" s="109"/>
      <c r="D31" s="109"/>
      <c r="E31" s="109"/>
      <c r="F31" s="109"/>
      <c r="G31" s="109"/>
      <c r="H31" s="109"/>
      <c r="I31" s="109"/>
      <c r="J31" s="109"/>
      <c r="K31" s="109"/>
      <c r="N31" s="49"/>
    </row>
    <row r="32" spans="1:11" ht="60">
      <c r="A32" s="51" t="s">
        <v>50</v>
      </c>
      <c r="B32" s="51" t="s">
        <v>67</v>
      </c>
      <c r="C32" s="52" t="s">
        <v>89</v>
      </c>
      <c r="D32" s="193" t="s">
        <v>68</v>
      </c>
      <c r="E32" s="194"/>
      <c r="F32" s="52" t="s">
        <v>90</v>
      </c>
      <c r="G32" s="52" t="s">
        <v>91</v>
      </c>
      <c r="H32" s="52" t="s">
        <v>92</v>
      </c>
      <c r="I32" s="99"/>
      <c r="J32" s="99"/>
      <c r="K32" s="99"/>
    </row>
    <row r="33" spans="1:11" ht="15">
      <c r="A33" s="167" t="s">
        <v>1</v>
      </c>
      <c r="B33" s="170" t="s">
        <v>88</v>
      </c>
      <c r="C33" s="173" t="s">
        <v>93</v>
      </c>
      <c r="D33" s="53" t="s">
        <v>46</v>
      </c>
      <c r="E33" s="53"/>
      <c r="F33" s="176"/>
      <c r="G33" s="179">
        <f>ROUND(F33,2)*250</f>
        <v>0</v>
      </c>
      <c r="H33" s="179">
        <f>G33*36</f>
        <v>0</v>
      </c>
      <c r="I33" s="99"/>
      <c r="J33" s="99"/>
      <c r="K33" s="99"/>
    </row>
    <row r="34" spans="1:14" s="54" customFormat="1" ht="15">
      <c r="A34" s="168"/>
      <c r="B34" s="171"/>
      <c r="C34" s="174"/>
      <c r="D34" s="53" t="s">
        <v>47</v>
      </c>
      <c r="E34" s="53"/>
      <c r="F34" s="177"/>
      <c r="G34" s="180"/>
      <c r="H34" s="177"/>
      <c r="I34" s="99"/>
      <c r="J34" s="99"/>
      <c r="K34" s="99"/>
      <c r="N34" s="32"/>
    </row>
    <row r="35" spans="1:14" s="54" customFormat="1" ht="64.5" customHeight="1">
      <c r="A35" s="168"/>
      <c r="B35" s="171"/>
      <c r="C35" s="174"/>
      <c r="D35" s="53" t="s">
        <v>86</v>
      </c>
      <c r="E35" s="58" t="s">
        <v>51</v>
      </c>
      <c r="F35" s="177"/>
      <c r="G35" s="180"/>
      <c r="H35" s="177"/>
      <c r="I35" s="99"/>
      <c r="J35" s="99"/>
      <c r="K35" s="99"/>
      <c r="N35" s="32"/>
    </row>
    <row r="36" spans="1:14" s="54" customFormat="1" ht="15">
      <c r="A36" s="168"/>
      <c r="B36" s="171"/>
      <c r="C36" s="174"/>
      <c r="D36" s="53" t="s">
        <v>87</v>
      </c>
      <c r="E36" s="53"/>
      <c r="F36" s="177"/>
      <c r="G36" s="180"/>
      <c r="H36" s="177"/>
      <c r="I36" s="99"/>
      <c r="J36" s="99"/>
      <c r="K36" s="99"/>
      <c r="N36" s="32"/>
    </row>
    <row r="37" spans="1:14" s="54" customFormat="1" ht="15">
      <c r="A37" s="168"/>
      <c r="B37" s="171"/>
      <c r="C37" s="174"/>
      <c r="D37" s="53" t="s">
        <v>48</v>
      </c>
      <c r="E37" s="53"/>
      <c r="F37" s="177"/>
      <c r="G37" s="180"/>
      <c r="H37" s="177"/>
      <c r="I37" s="99"/>
      <c r="J37" s="99"/>
      <c r="K37" s="99"/>
      <c r="N37" s="32"/>
    </row>
    <row r="38" spans="1:14" s="54" customFormat="1" ht="15">
      <c r="A38" s="169"/>
      <c r="B38" s="172"/>
      <c r="C38" s="175"/>
      <c r="D38" s="57" t="s">
        <v>49</v>
      </c>
      <c r="E38" s="53"/>
      <c r="F38" s="178"/>
      <c r="G38" s="181"/>
      <c r="H38" s="178"/>
      <c r="I38" s="99"/>
      <c r="J38" s="99"/>
      <c r="K38" s="99"/>
      <c r="N38" s="32"/>
    </row>
    <row r="40" spans="1:4" ht="15">
      <c r="A40" s="49"/>
      <c r="C40" s="49"/>
      <c r="D40" s="49"/>
    </row>
    <row r="41" spans="1:4" ht="15">
      <c r="A41" s="49"/>
      <c r="C41" s="49"/>
      <c r="D41" s="49"/>
    </row>
    <row r="42" spans="1:4" ht="15">
      <c r="A42" s="49"/>
      <c r="C42" s="49"/>
      <c r="D42" s="49"/>
    </row>
    <row r="43" spans="1:4" ht="15">
      <c r="A43" s="49"/>
      <c r="C43" s="49"/>
      <c r="D43" s="49"/>
    </row>
    <row r="44" spans="1:4" ht="15">
      <c r="A44" s="49"/>
      <c r="C44" s="49"/>
      <c r="D44" s="49"/>
    </row>
    <row r="45" spans="1:4" ht="15">
      <c r="A45" s="49"/>
      <c r="C45" s="49"/>
      <c r="D45" s="49"/>
    </row>
    <row r="46" spans="1:4" ht="15">
      <c r="A46" s="49"/>
      <c r="C46" s="49"/>
      <c r="D46" s="49"/>
    </row>
    <row r="47" spans="1:4" ht="15">
      <c r="A47" s="49"/>
      <c r="C47" s="49"/>
      <c r="D47" s="49"/>
    </row>
    <row r="48" spans="1:4" ht="15">
      <c r="A48" s="49"/>
      <c r="C48" s="49"/>
      <c r="D48" s="49"/>
    </row>
    <row r="49" spans="1:4" ht="15">
      <c r="A49" s="49"/>
      <c r="C49" s="49"/>
      <c r="D49" s="49"/>
    </row>
    <row r="50" spans="1:4" ht="15">
      <c r="A50" s="49"/>
      <c r="C50" s="49"/>
      <c r="D50" s="49"/>
    </row>
    <row r="51" spans="1:4" ht="15">
      <c r="A51" s="49"/>
      <c r="C51" s="49"/>
      <c r="D51" s="49"/>
    </row>
  </sheetData>
  <sheetProtection/>
  <mergeCells count="28">
    <mergeCell ref="A30:K30"/>
    <mergeCell ref="A31:B31"/>
    <mergeCell ref="C18:D18"/>
    <mergeCell ref="C19:D19"/>
    <mergeCell ref="C20:D20"/>
    <mergeCell ref="C21:D21"/>
    <mergeCell ref="C22:D22"/>
    <mergeCell ref="C23:D23"/>
    <mergeCell ref="C24:D24"/>
    <mergeCell ref="C27:D27"/>
    <mergeCell ref="C28:D28"/>
    <mergeCell ref="C17:D17"/>
    <mergeCell ref="B4:H4"/>
    <mergeCell ref="B5:F5"/>
    <mergeCell ref="A6:C6"/>
    <mergeCell ref="A13:K13"/>
    <mergeCell ref="A15:F15"/>
    <mergeCell ref="A16:B16"/>
    <mergeCell ref="C25:D25"/>
    <mergeCell ref="B29:I29"/>
    <mergeCell ref="A33:A38"/>
    <mergeCell ref="B33:B38"/>
    <mergeCell ref="C33:C38"/>
    <mergeCell ref="F33:F38"/>
    <mergeCell ref="G33:G38"/>
    <mergeCell ref="H33:H38"/>
    <mergeCell ref="C26:D26"/>
    <mergeCell ref="D32:E32"/>
  </mergeCells>
  <printOptions horizontalCentered="1"/>
  <pageMargins left="0.25" right="0.25" top="0.75" bottom="0.75" header="0.3" footer="0.3"/>
  <pageSetup fitToHeight="12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27" max="9" man="1"/>
    <brk id="3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H60"/>
  <sheetViews>
    <sheetView showGridLines="0" zoomScaleSheetLayoutView="90" workbookViewId="0" topLeftCell="A7">
      <selection activeCell="L11" sqref="L11"/>
    </sheetView>
  </sheetViews>
  <sheetFormatPr defaultColWidth="9.00390625" defaultRowHeight="12.75"/>
  <cols>
    <col min="1" max="1" width="5.375" style="49" customWidth="1"/>
    <col min="2" max="2" width="95.25390625" style="49" customWidth="1"/>
    <col min="3" max="3" width="9.375" style="32" customWidth="1"/>
    <col min="4" max="4" width="9.25390625" style="49" customWidth="1"/>
    <col min="5" max="5" width="22.375" style="49" customWidth="1"/>
    <col min="6" max="6" width="21.00390625" style="49" customWidth="1"/>
    <col min="7" max="7" width="14.75390625" style="49" customWidth="1"/>
    <col min="8" max="8" width="25.875" style="49" customWidth="1"/>
    <col min="9" max="16384" width="9.125" style="49" customWidth="1"/>
  </cols>
  <sheetData>
    <row r="1" spans="1:8" ht="15" customHeight="1">
      <c r="A1" s="60"/>
      <c r="B1" s="90" t="s">
        <v>70</v>
      </c>
      <c r="C1" s="61"/>
      <c r="D1" s="62"/>
      <c r="E1" s="198"/>
      <c r="F1" s="198"/>
      <c r="G1" s="199" t="s">
        <v>94</v>
      </c>
      <c r="H1" s="199"/>
    </row>
    <row r="2" spans="1:8" ht="15">
      <c r="A2" s="60"/>
      <c r="B2" s="60"/>
      <c r="C2" s="61"/>
      <c r="D2" s="62"/>
      <c r="E2" s="60"/>
      <c r="F2" s="60"/>
      <c r="G2" s="60"/>
      <c r="H2" s="62" t="s">
        <v>95</v>
      </c>
    </row>
    <row r="3" spans="1:8" ht="15">
      <c r="A3" s="60"/>
      <c r="B3" s="63" t="s">
        <v>12</v>
      </c>
      <c r="C3" s="64">
        <v>2</v>
      </c>
      <c r="D3" s="65"/>
      <c r="E3" s="66" t="s">
        <v>96</v>
      </c>
      <c r="F3" s="67"/>
      <c r="G3" s="68"/>
      <c r="H3" s="68"/>
    </row>
    <row r="4" spans="1:8" ht="15">
      <c r="A4" s="60"/>
      <c r="B4" s="63"/>
      <c r="C4" s="69"/>
      <c r="D4" s="65"/>
      <c r="E4" s="66"/>
      <c r="F4" s="67"/>
      <c r="G4" s="68"/>
      <c r="H4" s="68"/>
    </row>
    <row r="5" spans="1:8" ht="14.25" customHeight="1">
      <c r="A5" s="63"/>
      <c r="B5" s="60"/>
      <c r="C5" s="69"/>
      <c r="D5" s="65"/>
      <c r="E5" s="68"/>
      <c r="F5" s="68"/>
      <c r="G5" s="68"/>
      <c r="H5" s="68"/>
    </row>
    <row r="6" spans="1:8" ht="21.75" customHeight="1">
      <c r="A6" s="70"/>
      <c r="B6" s="70"/>
      <c r="C6" s="71"/>
      <c r="D6" s="72"/>
      <c r="E6" s="73" t="s">
        <v>0</v>
      </c>
      <c r="F6" s="74">
        <f>SUM(H9:H11)</f>
        <v>0</v>
      </c>
      <c r="G6" s="75"/>
      <c r="H6" s="75"/>
    </row>
    <row r="7" spans="1:8" s="34" customFormat="1" ht="17.25" customHeight="1">
      <c r="A7" s="75"/>
      <c r="B7" s="70"/>
      <c r="C7" s="76"/>
      <c r="D7" s="77"/>
      <c r="E7" s="75"/>
      <c r="F7" s="75"/>
      <c r="G7" s="75"/>
      <c r="H7" s="75"/>
    </row>
    <row r="8" spans="1:8" s="34" customFormat="1" ht="42.75" customHeight="1">
      <c r="A8" s="78" t="s">
        <v>26</v>
      </c>
      <c r="B8" s="78" t="s">
        <v>97</v>
      </c>
      <c r="C8" s="79" t="s">
        <v>98</v>
      </c>
      <c r="D8" s="80"/>
      <c r="E8" s="78" t="s">
        <v>99</v>
      </c>
      <c r="F8" s="78" t="s">
        <v>100</v>
      </c>
      <c r="G8" s="78" t="s">
        <v>101</v>
      </c>
      <c r="H8" s="78" t="s">
        <v>102</v>
      </c>
    </row>
    <row r="9" spans="1:8" s="34" customFormat="1" ht="207.75" customHeight="1">
      <c r="A9" s="81" t="s">
        <v>1</v>
      </c>
      <c r="B9" s="85" t="s">
        <v>121</v>
      </c>
      <c r="C9" s="88">
        <v>700</v>
      </c>
      <c r="D9" s="87" t="s">
        <v>103</v>
      </c>
      <c r="E9" s="82"/>
      <c r="F9" s="82"/>
      <c r="G9" s="142"/>
      <c r="H9" s="83">
        <f>ROUND(ROUND(C9,2)*ROUND(G9,2),2)</f>
        <v>0</v>
      </c>
    </row>
    <row r="10" spans="1:8" s="34" customFormat="1" ht="205.5" customHeight="1">
      <c r="A10" s="84" t="s">
        <v>2</v>
      </c>
      <c r="B10" s="85" t="s">
        <v>104</v>
      </c>
      <c r="C10" s="86">
        <v>700</v>
      </c>
      <c r="D10" s="86" t="s">
        <v>103</v>
      </c>
      <c r="E10" s="84"/>
      <c r="F10" s="84"/>
      <c r="G10" s="143"/>
      <c r="H10" s="83">
        <f>ROUND(ROUND(C10,2)*ROUND(G10,2),2)</f>
        <v>0</v>
      </c>
    </row>
    <row r="11" spans="1:8" s="34" customFormat="1" ht="135.75" customHeight="1">
      <c r="A11" s="84" t="s">
        <v>3</v>
      </c>
      <c r="B11" s="85" t="s">
        <v>105</v>
      </c>
      <c r="C11" s="86">
        <v>700</v>
      </c>
      <c r="D11" s="86" t="s">
        <v>103</v>
      </c>
      <c r="E11" s="84"/>
      <c r="F11" s="84"/>
      <c r="G11" s="143"/>
      <c r="H11" s="83">
        <f>ROUND(ROUND(C11,2)*ROUND(G11,2),2)</f>
        <v>0</v>
      </c>
    </row>
    <row r="12" spans="1:2" s="34" customFormat="1" ht="15">
      <c r="A12" s="49"/>
      <c r="B12" s="49"/>
    </row>
    <row r="13" ht="42" customHeight="1">
      <c r="C13" s="49"/>
    </row>
    <row r="14" ht="15">
      <c r="C14" s="49"/>
    </row>
    <row r="15" ht="35.25" customHeight="1">
      <c r="C15" s="49"/>
    </row>
    <row r="16" ht="18.75" customHeight="1">
      <c r="C16" s="49"/>
    </row>
    <row r="17" ht="52.5" customHeight="1">
      <c r="C17" s="49"/>
    </row>
    <row r="18" ht="15">
      <c r="C18" s="49"/>
    </row>
    <row r="19" ht="15">
      <c r="C19" s="49"/>
    </row>
    <row r="20" ht="15">
      <c r="C20" s="49"/>
    </row>
    <row r="21" ht="15">
      <c r="C21" s="49"/>
    </row>
    <row r="22" ht="15">
      <c r="C22" s="49"/>
    </row>
    <row r="23" ht="15">
      <c r="C23" s="49"/>
    </row>
    <row r="24" ht="15">
      <c r="C24" s="49"/>
    </row>
    <row r="25" ht="15">
      <c r="C25" s="49"/>
    </row>
    <row r="26" ht="15">
      <c r="C26" s="49"/>
    </row>
    <row r="27" ht="15">
      <c r="C27" s="49"/>
    </row>
    <row r="28" ht="15">
      <c r="C28" s="49"/>
    </row>
    <row r="29" ht="15">
      <c r="C29" s="49"/>
    </row>
    <row r="30" ht="15">
      <c r="C30" s="49"/>
    </row>
    <row r="31" ht="15">
      <c r="C31" s="49"/>
    </row>
    <row r="32" ht="15">
      <c r="C32" s="49"/>
    </row>
    <row r="33" ht="15">
      <c r="C33" s="49"/>
    </row>
    <row r="34" ht="15">
      <c r="C34" s="49"/>
    </row>
    <row r="35" ht="15">
      <c r="C35" s="49"/>
    </row>
    <row r="36" ht="15">
      <c r="C36" s="49"/>
    </row>
    <row r="37" ht="15">
      <c r="C37" s="49"/>
    </row>
    <row r="38" ht="15">
      <c r="C38" s="49"/>
    </row>
    <row r="39" ht="15">
      <c r="C39" s="49"/>
    </row>
    <row r="40" ht="15">
      <c r="C40" s="49"/>
    </row>
    <row r="41" ht="15">
      <c r="C41" s="49"/>
    </row>
    <row r="42" ht="15">
      <c r="C42" s="49"/>
    </row>
    <row r="43" ht="15">
      <c r="C43" s="49"/>
    </row>
    <row r="44" ht="15">
      <c r="C44" s="49"/>
    </row>
    <row r="45" ht="15">
      <c r="C45" s="49"/>
    </row>
    <row r="46" ht="15">
      <c r="C46" s="49"/>
    </row>
    <row r="47" ht="15">
      <c r="C47" s="49"/>
    </row>
    <row r="48" ht="15">
      <c r="C48" s="49"/>
    </row>
    <row r="49" ht="15">
      <c r="C49" s="49"/>
    </row>
    <row r="50" ht="15">
      <c r="C50" s="49"/>
    </row>
    <row r="51" ht="15">
      <c r="C51" s="49"/>
    </row>
    <row r="52" ht="15">
      <c r="C52" s="49"/>
    </row>
    <row r="53" ht="15">
      <c r="C53" s="49"/>
    </row>
    <row r="54" ht="15">
      <c r="C54" s="49"/>
    </row>
    <row r="55" ht="15">
      <c r="C55" s="49"/>
    </row>
    <row r="56" ht="15">
      <c r="C56" s="49"/>
    </row>
    <row r="57" ht="15">
      <c r="C57" s="49"/>
    </row>
    <row r="58" ht="15">
      <c r="C58" s="49"/>
    </row>
    <row r="59" ht="79.5" customHeight="1">
      <c r="C59" s="49"/>
    </row>
    <row r="60" ht="16.5" customHeight="1">
      <c r="C60" s="49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I58"/>
  <sheetViews>
    <sheetView showGridLines="0" tabSelected="1" zoomScaleSheetLayoutView="90" workbookViewId="0" topLeftCell="A10">
      <selection activeCell="I13" sqref="I13"/>
    </sheetView>
  </sheetViews>
  <sheetFormatPr defaultColWidth="9.00390625" defaultRowHeight="12.75"/>
  <cols>
    <col min="1" max="1" width="5.25390625" style="59" customWidth="1"/>
    <col min="2" max="2" width="95.25390625" style="59" customWidth="1"/>
    <col min="3" max="3" width="9.375" style="32" customWidth="1"/>
    <col min="4" max="4" width="9.25390625" style="59" customWidth="1"/>
    <col min="5" max="5" width="22.375" style="59" customWidth="1"/>
    <col min="6" max="6" width="21.00390625" style="59" customWidth="1"/>
    <col min="7" max="7" width="14.75390625" style="59" customWidth="1"/>
    <col min="8" max="8" width="25.875" style="59" customWidth="1"/>
    <col min="9" max="16384" width="9.125" style="59" customWidth="1"/>
  </cols>
  <sheetData>
    <row r="1" spans="1:8" ht="15" customHeight="1">
      <c r="A1" s="60"/>
      <c r="B1" s="90" t="s">
        <v>70</v>
      </c>
      <c r="C1" s="61"/>
      <c r="D1" s="62"/>
      <c r="E1" s="198"/>
      <c r="F1" s="198"/>
      <c r="G1" s="199" t="s">
        <v>94</v>
      </c>
      <c r="H1" s="199"/>
    </row>
    <row r="2" spans="1:8" ht="15">
      <c r="A2" s="60"/>
      <c r="B2" s="60"/>
      <c r="C2" s="61"/>
      <c r="D2" s="62"/>
      <c r="E2" s="60"/>
      <c r="F2" s="60"/>
      <c r="G2" s="60"/>
      <c r="H2" s="62" t="s">
        <v>95</v>
      </c>
    </row>
    <row r="3" spans="1:8" ht="15">
      <c r="A3" s="60"/>
      <c r="B3" s="63" t="s">
        <v>12</v>
      </c>
      <c r="C3" s="64">
        <v>3</v>
      </c>
      <c r="D3" s="65"/>
      <c r="E3" s="66" t="s">
        <v>96</v>
      </c>
      <c r="F3" s="67"/>
      <c r="G3" s="68"/>
      <c r="H3" s="68"/>
    </row>
    <row r="4" spans="1:8" ht="15">
      <c r="A4" s="60"/>
      <c r="B4" s="63"/>
      <c r="C4" s="69"/>
      <c r="D4" s="65"/>
      <c r="E4" s="66"/>
      <c r="F4" s="67"/>
      <c r="G4" s="68"/>
      <c r="H4" s="68"/>
    </row>
    <row r="5" spans="1:8" ht="14.25" customHeight="1">
      <c r="A5" s="63"/>
      <c r="B5" s="60"/>
      <c r="C5" s="69"/>
      <c r="D5" s="65"/>
      <c r="E5" s="68"/>
      <c r="F5" s="68"/>
      <c r="G5" s="68"/>
      <c r="H5" s="68"/>
    </row>
    <row r="6" spans="1:8" ht="21.75" customHeight="1">
      <c r="A6" s="70"/>
      <c r="B6" s="70"/>
      <c r="C6" s="71"/>
      <c r="D6" s="72"/>
      <c r="E6" s="73" t="s">
        <v>0</v>
      </c>
      <c r="F6" s="74">
        <f>SUM(H9:H9)</f>
        <v>0</v>
      </c>
      <c r="G6" s="75"/>
      <c r="H6" s="75"/>
    </row>
    <row r="7" spans="1:8" s="34" customFormat="1" ht="12.75" customHeight="1">
      <c r="A7" s="75"/>
      <c r="B7" s="70"/>
      <c r="C7" s="76"/>
      <c r="D7" s="77"/>
      <c r="E7" s="75"/>
      <c r="F7" s="75"/>
      <c r="G7" s="75"/>
      <c r="H7" s="75"/>
    </row>
    <row r="8" spans="1:8" s="34" customFormat="1" ht="42.75" customHeight="1">
      <c r="A8" s="78" t="s">
        <v>26</v>
      </c>
      <c r="B8" s="78" t="s">
        <v>97</v>
      </c>
      <c r="C8" s="79" t="s">
        <v>98</v>
      </c>
      <c r="D8" s="80"/>
      <c r="E8" s="78" t="s">
        <v>99</v>
      </c>
      <c r="F8" s="78" t="s">
        <v>100</v>
      </c>
      <c r="G8" s="78" t="s">
        <v>101</v>
      </c>
      <c r="H8" s="78" t="s">
        <v>102</v>
      </c>
    </row>
    <row r="9" spans="1:8" s="34" customFormat="1" ht="36" customHeight="1">
      <c r="A9" s="119" t="s">
        <v>1</v>
      </c>
      <c r="B9" s="123" t="s">
        <v>106</v>
      </c>
      <c r="C9" s="89">
        <v>50</v>
      </c>
      <c r="D9" s="87" t="s">
        <v>107</v>
      </c>
      <c r="E9" s="120"/>
      <c r="F9" s="120"/>
      <c r="G9" s="121"/>
      <c r="H9" s="122">
        <f>ROUND(ROUND(C9,2)*ROUND(G9,2),2)</f>
        <v>0</v>
      </c>
    </row>
    <row r="10" spans="1:2" s="34" customFormat="1" ht="9.75" customHeight="1">
      <c r="A10" s="59"/>
      <c r="B10" s="59"/>
    </row>
    <row r="11" spans="1:9" ht="27" customHeight="1">
      <c r="A11" s="200" t="s">
        <v>108</v>
      </c>
      <c r="B11" s="201"/>
      <c r="C11" s="201"/>
      <c r="D11" s="201"/>
      <c r="E11" s="201"/>
      <c r="F11" s="201"/>
      <c r="G11" s="201"/>
      <c r="H11" s="201"/>
      <c r="I11" s="201"/>
    </row>
    <row r="12" spans="1:9" ht="45">
      <c r="A12" s="137" t="s">
        <v>50</v>
      </c>
      <c r="B12" s="137" t="s">
        <v>109</v>
      </c>
      <c r="C12" s="138" t="s">
        <v>98</v>
      </c>
      <c r="D12" s="139"/>
      <c r="E12" s="140" t="s">
        <v>110</v>
      </c>
      <c r="F12" s="137" t="s">
        <v>99</v>
      </c>
      <c r="G12" s="137" t="s">
        <v>100</v>
      </c>
      <c r="H12" s="124"/>
      <c r="I12" s="124"/>
    </row>
    <row r="13" spans="1:9" ht="162" customHeight="1">
      <c r="A13" s="119" t="s">
        <v>1</v>
      </c>
      <c r="B13" s="125" t="s">
        <v>111</v>
      </c>
      <c r="C13" s="126">
        <v>50</v>
      </c>
      <c r="D13" s="141"/>
      <c r="E13" s="87" t="s">
        <v>112</v>
      </c>
      <c r="F13" s="127"/>
      <c r="G13" s="127"/>
      <c r="H13" s="128"/>
      <c r="I13" s="129"/>
    </row>
    <row r="14" spans="1:9" ht="23.25" customHeight="1">
      <c r="A14" s="130" t="s">
        <v>2</v>
      </c>
      <c r="B14" s="131" t="s">
        <v>113</v>
      </c>
      <c r="C14" s="126">
        <v>50</v>
      </c>
      <c r="D14" s="141"/>
      <c r="E14" s="87" t="s">
        <v>112</v>
      </c>
      <c r="F14" s="132"/>
      <c r="G14" s="132"/>
      <c r="H14" s="133"/>
      <c r="I14" s="129"/>
    </row>
    <row r="15" spans="1:9" ht="33" customHeight="1">
      <c r="A15" s="130" t="s">
        <v>3</v>
      </c>
      <c r="B15" s="134" t="s">
        <v>114</v>
      </c>
      <c r="C15" s="126">
        <v>50</v>
      </c>
      <c r="D15" s="141"/>
      <c r="E15" s="87" t="s">
        <v>112</v>
      </c>
      <c r="F15" s="132"/>
      <c r="G15" s="132"/>
      <c r="H15" s="133"/>
      <c r="I15" s="129"/>
    </row>
    <row r="16" spans="1:9" ht="15">
      <c r="A16" s="130" t="s">
        <v>4</v>
      </c>
      <c r="B16" s="135" t="s">
        <v>115</v>
      </c>
      <c r="C16" s="126">
        <v>50</v>
      </c>
      <c r="D16" s="141"/>
      <c r="E16" s="87" t="s">
        <v>112</v>
      </c>
      <c r="F16" s="132"/>
      <c r="G16" s="132"/>
      <c r="H16" s="133"/>
      <c r="I16" s="129"/>
    </row>
    <row r="17" spans="1:9" ht="21" customHeight="1">
      <c r="A17" s="130" t="s">
        <v>21</v>
      </c>
      <c r="B17" s="135" t="s">
        <v>116</v>
      </c>
      <c r="C17" s="126">
        <v>50</v>
      </c>
      <c r="D17" s="141"/>
      <c r="E17" s="87" t="s">
        <v>112</v>
      </c>
      <c r="F17" s="132"/>
      <c r="G17" s="132"/>
      <c r="H17" s="133"/>
      <c r="I17" s="129"/>
    </row>
    <row r="18" spans="1:9" ht="31.5" customHeight="1">
      <c r="A18" s="130" t="s">
        <v>27</v>
      </c>
      <c r="B18" s="135" t="s">
        <v>117</v>
      </c>
      <c r="C18" s="126">
        <v>50</v>
      </c>
      <c r="D18" s="141"/>
      <c r="E18" s="87" t="s">
        <v>112</v>
      </c>
      <c r="F18" s="132"/>
      <c r="G18" s="132"/>
      <c r="H18" s="133"/>
      <c r="I18" s="129"/>
    </row>
    <row r="19" spans="1:9" ht="19.5" customHeight="1">
      <c r="A19" s="130" t="s">
        <v>5</v>
      </c>
      <c r="B19" s="135" t="s">
        <v>118</v>
      </c>
      <c r="C19" s="126">
        <v>50</v>
      </c>
      <c r="D19" s="141"/>
      <c r="E19" s="87" t="s">
        <v>112</v>
      </c>
      <c r="F19" s="132"/>
      <c r="G19" s="132"/>
      <c r="H19" s="133"/>
      <c r="I19" s="129"/>
    </row>
    <row r="20" spans="1:9" ht="21.75" customHeight="1">
      <c r="A20" s="130" t="s">
        <v>43</v>
      </c>
      <c r="B20" s="135" t="s">
        <v>119</v>
      </c>
      <c r="C20" s="126">
        <v>50</v>
      </c>
      <c r="D20" s="141"/>
      <c r="E20" s="87" t="s">
        <v>112</v>
      </c>
      <c r="F20" s="132"/>
      <c r="G20" s="132"/>
      <c r="H20" s="133"/>
      <c r="I20" s="129"/>
    </row>
    <row r="21" spans="1:9" ht="24.75" customHeight="1">
      <c r="A21" s="130" t="s">
        <v>44</v>
      </c>
      <c r="B21" s="135" t="s">
        <v>120</v>
      </c>
      <c r="C21" s="136">
        <v>100</v>
      </c>
      <c r="D21" s="141"/>
      <c r="E21" s="87" t="s">
        <v>112</v>
      </c>
      <c r="F21" s="132"/>
      <c r="G21" s="132"/>
      <c r="H21" s="133"/>
      <c r="I21" s="129"/>
    </row>
    <row r="22" ht="15">
      <c r="C22" s="59"/>
    </row>
    <row r="23" ht="15">
      <c r="C23" s="59"/>
    </row>
    <row r="24" ht="15">
      <c r="C24" s="59"/>
    </row>
    <row r="25" ht="15">
      <c r="C25" s="59"/>
    </row>
    <row r="26" ht="15">
      <c r="C26" s="59"/>
    </row>
    <row r="27" ht="15">
      <c r="C27" s="59"/>
    </row>
    <row r="28" ht="15">
      <c r="C28" s="59"/>
    </row>
    <row r="29" ht="15">
      <c r="C29" s="59"/>
    </row>
    <row r="30" ht="15">
      <c r="C30" s="59"/>
    </row>
    <row r="31" ht="15">
      <c r="C31" s="59"/>
    </row>
    <row r="32" ht="15">
      <c r="C32" s="59"/>
    </row>
    <row r="33" ht="15">
      <c r="C33" s="59"/>
    </row>
    <row r="34" ht="15">
      <c r="C34" s="59"/>
    </row>
    <row r="35" ht="15">
      <c r="C35" s="59"/>
    </row>
    <row r="36" ht="15">
      <c r="C36" s="59"/>
    </row>
    <row r="37" ht="15">
      <c r="C37" s="59"/>
    </row>
    <row r="38" ht="15">
      <c r="C38" s="59"/>
    </row>
    <row r="39" ht="15">
      <c r="C39" s="59"/>
    </row>
    <row r="40" ht="15">
      <c r="C40" s="59"/>
    </row>
    <row r="41" ht="15">
      <c r="C41" s="59"/>
    </row>
    <row r="42" ht="15">
      <c r="C42" s="59"/>
    </row>
    <row r="43" ht="15">
      <c r="C43" s="59"/>
    </row>
    <row r="44" ht="15">
      <c r="C44" s="59"/>
    </row>
    <row r="45" ht="15">
      <c r="C45" s="59"/>
    </row>
    <row r="46" ht="15">
      <c r="C46" s="59"/>
    </row>
    <row r="47" ht="15">
      <c r="C47" s="59"/>
    </row>
    <row r="48" ht="15">
      <c r="C48" s="59"/>
    </row>
    <row r="49" ht="15">
      <c r="C49" s="59"/>
    </row>
    <row r="50" ht="15">
      <c r="C50" s="59"/>
    </row>
    <row r="51" ht="15">
      <c r="C51" s="59"/>
    </row>
    <row r="52" ht="15">
      <c r="C52" s="59"/>
    </row>
    <row r="53" ht="15">
      <c r="C53" s="59"/>
    </row>
    <row r="54" ht="15">
      <c r="C54" s="59"/>
    </row>
    <row r="55" ht="15">
      <c r="C55" s="59"/>
    </row>
    <row r="56" ht="15">
      <c r="C56" s="59"/>
    </row>
    <row r="57" ht="79.5" customHeight="1">
      <c r="C57" s="59"/>
    </row>
    <row r="58" ht="16.5" customHeight="1">
      <c r="C58" s="59"/>
    </row>
  </sheetData>
  <sheetProtection/>
  <mergeCells count="3">
    <mergeCell ref="E1:F1"/>
    <mergeCell ref="G1:H1"/>
    <mergeCell ref="A11:I1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2019-10-08T05:54:35Z</cp:lastPrinted>
  <dcterms:created xsi:type="dcterms:W3CDTF">2003-05-16T10:10:29Z</dcterms:created>
  <dcterms:modified xsi:type="dcterms:W3CDTF">2019-10-08T06:11:46Z</dcterms:modified>
  <cp:category/>
  <cp:version/>
  <cp:contentType/>
  <cp:contentStatus/>
</cp:coreProperties>
</file>