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eprokopiuk\Desktop\203_2018 materiały ansetezjologiczne 14.11\4. Pytania\magda\"/>
    </mc:Choice>
  </mc:AlternateContent>
  <bookViews>
    <workbookView xWindow="0" yWindow="0" windowWidth="15075" windowHeight="10425" tabRatio="888" activeTab="5"/>
  </bookViews>
  <sheets>
    <sheet name="Informacje ogólne" sheetId="1" r:id="rId1"/>
    <sheet name="część (1)" sheetId="2" r:id="rId2"/>
    <sheet name="część (2)" sheetId="48" r:id="rId3"/>
    <sheet name="część (3)" sheetId="49" r:id="rId4"/>
    <sheet name="część (4)" sheetId="53" r:id="rId5"/>
    <sheet name="część (5)" sheetId="54" r:id="rId6"/>
    <sheet name="część (6)" sheetId="55" r:id="rId7"/>
    <sheet name="część (7)" sheetId="56" r:id="rId8"/>
    <sheet name="część (8)" sheetId="57" r:id="rId9"/>
    <sheet name="część (9)" sheetId="58" r:id="rId10"/>
    <sheet name="część (10)" sheetId="59" r:id="rId11"/>
  </sheets>
  <definedNames>
    <definedName name="_xlnm.Print_Area" localSheetId="1">'część (1)'!$A$1:$H$16</definedName>
    <definedName name="_xlnm.Print_Area" localSheetId="10">'część (10)'!$A$1:$H$13</definedName>
    <definedName name="_xlnm.Print_Area" localSheetId="2">'część (2)'!$A$1:$H$13</definedName>
    <definedName name="_xlnm.Print_Area" localSheetId="3">'część (3)'!$A$1:$H$14</definedName>
    <definedName name="_xlnm.Print_Area" localSheetId="4">'część (4)'!$A$1:$H$13</definedName>
    <definedName name="_xlnm.Print_Area" localSheetId="5">'część (5)'!$A$1:$H$11</definedName>
    <definedName name="_xlnm.Print_Area" localSheetId="6">'część (6)'!$A$1:$H$11</definedName>
    <definedName name="_xlnm.Print_Area" localSheetId="7">'część (7)'!$A$1:$H$13</definedName>
    <definedName name="_xlnm.Print_Area" localSheetId="8">'część (8)'!$A$1:$H$12</definedName>
    <definedName name="_xlnm.Print_Area" localSheetId="9">'część (9)'!$A$1:$H$11</definedName>
    <definedName name="_xlnm.Print_Area" localSheetId="0">'Informacje ogólne'!$A$1:$D$60</definedName>
  </definedNames>
  <calcPr calcId="162913"/>
</workbook>
</file>

<file path=xl/calcChain.xml><?xml version="1.0" encoding="utf-8"?>
<calcChain xmlns="http://schemas.openxmlformats.org/spreadsheetml/2006/main">
  <c r="H10" i="57" l="1"/>
  <c r="F7" i="57" s="1"/>
  <c r="F7" i="55"/>
  <c r="H10" i="55"/>
  <c r="H11" i="53"/>
  <c r="H12" i="49"/>
  <c r="H11" i="48"/>
  <c r="H11" i="2" l="1"/>
  <c r="H12" i="2"/>
  <c r="H13" i="2"/>
  <c r="H14" i="2"/>
  <c r="H10" i="2"/>
  <c r="H10" i="48"/>
  <c r="F7" i="48" s="1"/>
  <c r="H10" i="58"/>
  <c r="F7" i="58" s="1"/>
  <c r="F7" i="2" l="1"/>
  <c r="H11" i="59"/>
  <c r="H10" i="59"/>
  <c r="F7" i="59" s="1"/>
  <c r="B1" i="59"/>
  <c r="C29" i="1"/>
  <c r="B1" i="58"/>
  <c r="B1" i="57"/>
  <c r="H10" i="56"/>
  <c r="B1" i="56"/>
  <c r="F7" i="56" l="1"/>
  <c r="C27" i="1" s="1"/>
  <c r="C30" i="1"/>
  <c r="C28" i="1"/>
  <c r="B1" i="55" l="1"/>
  <c r="H10" i="54"/>
  <c r="B1" i="54"/>
  <c r="H10" i="49"/>
  <c r="H10" i="53"/>
  <c r="B1" i="53"/>
  <c r="F7" i="54" l="1"/>
  <c r="C25" i="1" s="1"/>
  <c r="C24" i="1"/>
  <c r="F7" i="53"/>
  <c r="C26" i="1"/>
  <c r="C21" i="1" l="1"/>
  <c r="A33" i="1"/>
  <c r="A34" i="1" s="1"/>
  <c r="A35" i="1" s="1"/>
  <c r="A36" i="1" s="1"/>
  <c r="A37" i="1" s="1"/>
  <c r="A38" i="1" s="1"/>
  <c r="H11" i="49" l="1"/>
  <c r="F7" i="49" s="1"/>
  <c r="C22" i="1"/>
  <c r="C23" i="1" l="1"/>
  <c r="B1" i="2"/>
  <c r="B1" i="48"/>
  <c r="B1" i="49"/>
</calcChain>
</file>

<file path=xl/sharedStrings.xml><?xml version="1.0" encoding="utf-8"?>
<sst xmlns="http://schemas.openxmlformats.org/spreadsheetml/2006/main" count="218" uniqueCount="82">
  <si>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</si>
  <si>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</si>
  <si>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</si>
  <si>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</si>
  <si>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</si>
  <si>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</si>
  <si>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</si>
  <si>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</si>
  <si>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</si>
  <si>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</si>
  <si>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</si>
  <si>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</si>
  <si>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</si>
  <si>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</si>
  <si>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</si>
  <si>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</si>
  <si>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</si>
  <si>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</si>
  <si>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</si>
  <si>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</si>
  <si>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</si>
  <si>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</si>
  <si>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</si>
  <si>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</si>
  <si>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</si>
  <si>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</si>
  <si>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</si>
  <si>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</si>
  <si>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</si>
  <si>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</si>
  <si>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</si>
  <si>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</si>
  <si>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</si>
  <si>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</si>
  <si>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</si>
  <si>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</si>
  <si>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</si>
  <si>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</si>
  <si>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</si>
  <si>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</si>
  <si>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</si>
  <si>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</si>
  <si>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</si>
  <si>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</si>
  <si>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sztuk</t>
  </si>
  <si>
    <t>część 4</t>
  </si>
  <si>
    <t>część 5</t>
  </si>
  <si>
    <t>część 6</t>
  </si>
  <si>
    <t>część 7</t>
  </si>
  <si>
    <t>część 8</t>
  </si>
  <si>
    <t>część 9</t>
  </si>
  <si>
    <t>część 10</t>
  </si>
  <si>
    <t>Oświadczamy, że termin płatności wynosi do 60 dni.</t>
  </si>
  <si>
    <t>8.</t>
  </si>
  <si>
    <t>9.</t>
  </si>
  <si>
    <t>10.</t>
  </si>
  <si>
    <r>
      <t xml:space="preserve">Oświadczam, że wybór niniejszej oferty będzie prowadził do powstania u Zamawiającego obowiązku podatkowego zgodnie z przepisami o podatku od towarów i usług w zakresie*: …………………….………………………………………………………………………………
</t>
    </r>
    <r>
      <rPr>
        <i/>
        <sz val="11"/>
        <rFont val="Garamond"/>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</si>
  <si>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t>DFP.271.203.2018.EP</t>
  </si>
  <si>
    <t>Jednorazowy układ oddechowy do posiadanego urządzenia HFNC WILAflow ELITE kompatybilny z adapterem grzałki posiadanego nawilżacza WILAmed AIRcon, ramię wdechowe podgrzewane 1 x 120 cm, średnica 10 mm, odcinek łączący komorę nawilżacza z urządzeniem 60 cm, jednorazowa komora nawilżacza bez nadruków z możliwością obserwacji poziomu wody przez nawilżacz, zawór bezpieczeństwa.</t>
  </si>
  <si>
    <t>Jednorazowa kaniula do posiadanego urządzenia HFNC w czterech rozmiarach (Premature max 6l/min, Neonate max 7L/min, Infant max. 7L/min., Pediatric max. 8L/min.) do użytku z posiadanym urządzeniem WILAflow Elite.</t>
  </si>
  <si>
    <t>szt</t>
  </si>
  <si>
    <t>Jednorazowy układ oddechowy noworodkowy do posiadanego aparatu nCPAP WILAflow ELITE kompatybilny z adapterem grzałki nawilżacza WILAmed AIRcon, ramię wdechowe podgrzewane 1 x 120 cm, średnica 10 mm, odcinek łączący komorę nawilżacza z urządzeniem 60 cm, przedłużka do inkubatora 40 cm, jednorazowa komora nawilżacza bez nadruków z możliwością obserwacji poziomu wody przez nawilżacz, odcinek ciśnieniowy.</t>
  </si>
  <si>
    <t xml:space="preserve">Taśmy ze wskaźnikiem procesu - sterylizacja parowa - 12 mm / 50 m. Taśma do zamykania pakietów ze wskaźnikiem procesu sterylizacji parowej o wymiarach 12 mm x 50 m,  nieodklejająca się od pakietów w trakcie procesu sterylizacji.  </t>
  </si>
  <si>
    <t xml:space="preserve">Oświadczamy, że oferowane przez nas wyroby medyczne w części 1 - 7 oraz 10 są dopuszczone do obrotu i używania na terenie Polski na zasadach określonych w ustawie o wyrobach medycznych. Jednocześnie oświadczamy, że na każdorazowe wezwanie Zamawiającego przedstawimy dokumenty dopuszczające do obrotu i używania na terenie Polski.  </t>
  </si>
  <si>
    <t>Oświadczamy, że jesteśmy małym lub średnim przedsiębiorstwem: TAK/NIE (niepotrzebne skreślić)</t>
  </si>
  <si>
    <t>Weryfikacja parametrów procesu - wskaźniki emulacyjne TST - sterylizacja parowa - klasa 6 - 134°C/3,5 min. Niezawierający niebezpiecznych substancji toksycznych wskaźnik emulacyjny do kontroli skuteczności procesu sterylizacji parowej o parametrach 134ºC/3,5 min. odpowiadający klasie 6 wg ISO 11140-1. Na wskaźniku wyraźnie nadrukowany kolor referencyjny przebarwienia.</t>
  </si>
  <si>
    <t>Jednorazowe pułapki wodne dla dorosłych DRYLINE do posiadanego aparatu do znieczulenia Flow-i firmy Maquet</t>
  </si>
  <si>
    <t xml:space="preserve">Oświadczamy, że zamówienie będziemy wykonywać do czasu wyczerpania kwoty wynagrodzenia umownego, jednak nie dłużej niż przez 8 miesięcy w części 6 i 10, 9 miesięcy w części 4, 10 miesięcy w części 2, 12 miesięcy w części 3, 7 – 9, 22 miesiące w części  1, 26 miesięcy w części 5 od dnia zawarcia umowy.
</t>
  </si>
  <si>
    <t>Dostawa różnych materiałów medycznych</t>
  </si>
  <si>
    <t>Końcówka donosowa - wykonana z silikonu łącząca generator z noworodkiem o rozmiarach: XS - XL. Kompatybilna z generatorem IF dwukanałowym</t>
  </si>
  <si>
    <t>Butelka szerokootworowa ze smoczkiem dynamicznym do karmienia niemowląt, o pojemności 150 ml, wykonana z polipropylenu, z wytłoczeniami wymuszającymi prawidłowy kąt trzymania butelki, z dynamicznym smoczkiem silikonowym, o odpowietrzaczu kaczkowym i otworem przepływowym mini, o rozmiarze 0,3mm, do płynów i mleka matki. Zakrętka wyposażona w dodatkową zatyczkę umożliwiającą przechowywanie pokarmu.</t>
  </si>
  <si>
    <t>Jednorazowy pistolet do biopsji tkanek miekkich 16G 16 cm z obrotowym systemem ładującym w 2 krokach i przyciskiem do biopsji o penetracji tkanek 22mm lub 11mm w dwóch osobnych przyrządach.</t>
  </si>
  <si>
    <t>Jednorazowy pistolet do biopsji tkanek miekkich 12G 10 cm z obrotowym systemem ładującym w 2 krokach i przyciskiem do biopsji o penetracji tkanek 22mm lub 11mm w dwóch osobnych przyrządach.</t>
  </si>
  <si>
    <t>Trzykanałowy cewnik wodny do cystometrii oraz profilometrii 9Fr, długość 40cm z końcówką prostą. Nie zawiera lateksu. Oznaczenia podłączeń w kolorach czerwonym, niebieskim oraz przejrzysty.</t>
  </si>
  <si>
    <t>Dreny ciśnieniowe do posiadanego aparatu Laborie, długość 150cm, zawór trzykierunkowy.</t>
  </si>
  <si>
    <t>Dwukanałowy cewnik wodny, rektalny wyposażony w złącze typu Luer do pomiaru ciśnienia w jamie brzusznej 9Fr, 47cm. Nie zawiera lateksu.</t>
  </si>
  <si>
    <t>Kopułki do przetworników ciśnienia dla systemów UDS 94 (kompletne z zatyczką luer lock).</t>
  </si>
  <si>
    <t>Dreny do pompy infuzyjnej Laborie, z silikonu długość 400cm.</t>
  </si>
  <si>
    <t>Oliwka do nosa miekka duża owalna.</t>
  </si>
  <si>
    <t>Maska rhiomanometryczna jednorazowa nr 5 kompatybilna z posiadanymi przez Zamawiającego rhinomanometrami Rhinotest 500, Rhinotest 1000.</t>
  </si>
  <si>
    <t xml:space="preserve">Smoczki niskoprofilowej konstrukcji umożliwiające podłączenie dziecku kaniul i rurek CPAP bez potrzeby przycinania smoczka pod nosem dziecka. Wykonane z miękkiego silikonu,  bez plastikowych, sztywnych elementów, wzorowane na kształcie brodawki sutkowej matki, z  zakrzywioną konstrukcją dopasowaną do twarzy pacjenta. Bez ftalanów i BPA. Z możliwością sterylizacji. Smoczki w dwóch rozmiarach: dla wcześniaków i noworodków. Rozmiary rozróżniane kolorem. </t>
  </si>
  <si>
    <r>
      <t xml:space="preserve">Torba na wymiociny z absorberem (saszetka z proszkiem żelującym absorbująca treść), wyskalowana co 100 ml do pojemności 1500 ml  wykonana z przezroczystej folii  lub z mlecznego przejrzystego materiału (folii) pozwalającej weryfikować treść wymiocin, posiadająca sztywny plastikowy trójkątny lub okrągły ustnik dopasowany do kształtu twarzy charakteryzujący się wcięciem umożliwiającym zabezpieczenie przed wylaniem zawartości oraz odcinającym przykry zapach.
</t>
    </r>
    <r>
      <rPr>
        <sz val="11"/>
        <color rgb="FF002060"/>
        <rFont val="Garamond"/>
        <family val="1"/>
        <charset val="238"/>
      </rPr>
      <t xml:space="preserve">Zamawiający dopuszcza worki przeźroczyste z lekkim zabarwieniem niebieskim, które umożliwiają obserwację zgromadzonych płynów - pozostałe parrametry zgodnie ze specyfikacją.
</t>
    </r>
    <r>
      <rPr>
        <sz val="11"/>
        <color rgb="FF7030A0"/>
        <rFont val="Garamond"/>
        <family val="1"/>
        <charset val="238"/>
      </rPr>
      <t xml:space="preserve">Zamawiający dopuszcza worki na wymioty wykonane folii LDPE w kolorze mlecznym, ustnik z polipropylenu, bez lateksu i PCW, ze skalą co 100 ml, skala do 1,5 l, zakończony obręczą w systemie "okręć i zamknij", z instrukcją użytkowania w postaci piktogramu umieszczoną na każdym worku, w zestawie z saszetką absorbującą wilgoć - pozostałe parrametry zgodnie ze specyfikacją.
</t>
    </r>
    <r>
      <rPr>
        <sz val="11"/>
        <color rgb="FFC00000"/>
        <rFont val="Garamond"/>
        <family val="1"/>
        <charset val="238"/>
      </rPr>
      <t xml:space="preserve">Zamawiający dopuszcza wycenę za opakowanie zbiorcze 50 szt z odpowiednim przeliczeniem ilości.
</t>
    </r>
    <r>
      <rPr>
        <sz val="11"/>
        <color rgb="FF00B050"/>
        <rFont val="Garamond"/>
        <family val="1"/>
        <charset val="238"/>
      </rPr>
      <t>Zamawiający dopuszcza  wycenę do 4 miejsc po przecinku z jednoczesnym podaniem całościowej wartości brutto do dwóch miejsc po przecinku</t>
    </r>
    <r>
      <rPr>
        <sz val="11"/>
        <color theme="2" tint="-0.89999084444715716"/>
        <rFont val="Garamond"/>
        <family val="1"/>
        <charset val="238"/>
      </rPr>
      <t>.
Zamawiając</t>
    </r>
    <r>
      <rPr>
        <sz val="11"/>
        <color theme="3" tint="-0.499984740745262"/>
        <rFont val="Garamond"/>
        <family val="1"/>
        <charset val="238"/>
      </rPr>
      <t>y dopuszcz torbę na wymiociny bez absorbentu o następujących parametrach:
worek wykonany z wytrzymałego LDPE, dokładna skala pomiarowa (do 100 ml co 10 ml i od 100 ml do 1000 ml co 50 ml) umieszczona na worku, pozwala na dokładne oszacowanie objętości płynu, pojemność całkowita worka: 1000 ml, worek wykonany z przeźroczystego materiału, co umożliwia obserwację wydzieliny, wyposażony w wyprofilowany kołnierz oraz zastawkę antyzwrotną, wyprofilowany kołnierz (tekturowy uchwyt) w kształcie maski z wycięciem umożliwia zamknięcie worka, a dzięki zastawce antyzwrotnej nie ma możliwości wydostawania się zapachu i treści na zewnątrz, nie zawiera lateksu - pozostałe parrametry zgodnie ze specyfikacją.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</si>
</sst>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45">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002060"/>
      <name val="Garamond"/>
      <family val="1"/>
      <charset val="238"/>
    </font>
    <font>
      <sz val="11"/>
      <color rgb="FF7030A0"/>
      <name val="Garamond"/>
      <family val="1"/>
      <charset val="238"/>
    </font>
    <font>
      <sz val="11"/>
      <color theme="2" tint="-0.89999084444715716"/>
      <name val="Garamond"/>
      <family val="1"/>
      <charset val="238"/>
    </font>
    <font>
      <sz val="11"/>
      <color rgb="FFC00000"/>
      <name val="Garamond"/>
      <family val="1"/>
      <charset val="238"/>
    </font>
    <font>
      <sz val="11"/>
      <color theme="3" tint="-0.499984740745262"/>
      <name val="Garamond"/>
      <family val="1"/>
      <charset val="238"/>
    </font>
    <font>
      <sz val="11"/>
      <color rgb="FF00B05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13">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5" xfId="0" applyFont="1" applyFill="1" applyBorder="1" applyAlignment="1" applyProtection="1">
      <alignment horizontal="left"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0" fontId="5" fillId="0"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center"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164" fontId="6" fillId="0" borderId="1" xfId="1"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64" fontId="5" fillId="2" borderId="1" xfId="1"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left" vertical="top" wrapText="1"/>
      <protection locked="0"/>
    </xf>
    <xf numFmtId="0" fontId="5" fillId="0" borderId="3" xfId="0" applyFont="1" applyFill="1" applyBorder="1" applyAlignment="1" applyProtection="1">
      <alignment horizontal="left" vertical="top" wrapText="1"/>
      <protection locked="0"/>
    </xf>
    <xf numFmtId="44" fontId="5" fillId="0" borderId="4" xfId="11" applyNumberFormat="1" applyFont="1" applyFill="1" applyBorder="1" applyAlignment="1" applyProtection="1">
      <alignment horizontal="center" vertical="center" wrapText="1"/>
      <protection locked="0"/>
    </xf>
    <xf numFmtId="44" fontId="5" fillId="0" borderId="5" xfId="11" applyNumberFormat="1"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Alignment="1">
      <alignment horizontal="justify"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lignmen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5" fillId="0" borderId="0" xfId="0" applyFont="1" applyFill="1" applyBorder="1" applyAlignment="1" applyProtection="1">
      <alignment horizontal="justify" vertical="top"/>
      <protection locked="0"/>
    </xf>
    <xf numFmtId="0" fontId="6" fillId="0" borderId="1" xfId="0" applyFont="1" applyFill="1" applyBorder="1" applyAlignment="1" applyProtection="1">
      <alignment horizontal="left" vertical="top" wrapText="1"/>
      <protection locked="0"/>
    </xf>
    <xf numFmtId="0" fontId="6" fillId="0" borderId="18" xfId="0" applyFont="1" applyFill="1" applyBorder="1" applyAlignment="1" applyProtection="1">
      <alignment horizontal="center" vertical="top" wrapText="1"/>
      <protection locked="0"/>
    </xf>
    <xf numFmtId="0" fontId="6" fillId="0" borderId="19" xfId="0" applyFont="1" applyFill="1" applyBorder="1" applyAlignment="1" applyProtection="1">
      <alignment horizontal="center" vertical="top" wrapText="1"/>
      <protection locked="0"/>
    </xf>
    <xf numFmtId="0" fontId="5" fillId="0" borderId="0" xfId="0" applyFont="1" applyFill="1" applyAlignment="1" applyProtection="1">
      <alignment horizontal="right" vertical="top" wrapText="1"/>
      <protection locked="0"/>
    </xf>
    <xf numFmtId="0" fontId="5" fillId="0" borderId="1" xfId="0" applyFont="1" applyFill="1" applyBorder="1" applyAlignment="1">
      <alignment horizontal="left" vertical="center" wrapText="1"/>
    </xf>
    <xf numFmtId="0" fontId="5" fillId="2" borderId="1" xfId="0" applyFont="1" applyFill="1" applyBorder="1" applyAlignment="1" applyProtection="1">
      <alignment horizontal="center" vertical="center" wrapText="1"/>
      <protection locked="0"/>
    </xf>
    <xf numFmtId="3" fontId="5" fillId="0" borderId="1" xfId="1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center" vertical="center"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59"/>
  <sheetViews>
    <sheetView showGridLines="0" view="pageBreakPreview" topLeftCell="A40" zoomScale="130" zoomScaleNormal="100" zoomScaleSheetLayoutView="130" zoomScalePageLayoutView="115" workbookViewId="0">
      <selection activeCell="B44" sqref="B44:C44"/>
    </sheetView>
  </sheetViews>
  <sheetFormatPr defaultColWidth="9.140625" defaultRowHeight="15"/>
  <cols>
    <col min="1" max="1" width="3.57031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39</v>
      </c>
    </row>
    <row r="2" spans="2:6" ht="18" customHeight="1">
      <c r="B2" s="3"/>
      <c r="C2" s="3" t="s">
        <v>34</v>
      </c>
      <c r="D2" s="3"/>
    </row>
    <row r="3" spans="2:6" ht="18" customHeight="1"/>
    <row r="4" spans="2:6" ht="18" customHeight="1">
      <c r="B4" s="1" t="s">
        <v>25</v>
      </c>
      <c r="C4" s="1" t="s">
        <v>57</v>
      </c>
      <c r="E4" s="5"/>
    </row>
    <row r="5" spans="2:6" ht="18" customHeight="1">
      <c r="E5" s="5"/>
    </row>
    <row r="6" spans="2:6" ht="15.75" customHeight="1">
      <c r="B6" s="1" t="s">
        <v>24</v>
      </c>
      <c r="C6" s="102" t="s">
        <v>68</v>
      </c>
      <c r="D6" s="102"/>
      <c r="E6" s="6"/>
      <c r="F6" s="7"/>
    </row>
    <row r="7" spans="2:6" ht="14.25" customHeight="1"/>
    <row r="8" spans="2:6" ht="14.25" customHeight="1">
      <c r="B8" s="77" t="s">
        <v>21</v>
      </c>
      <c r="C8" s="103"/>
      <c r="D8" s="89"/>
      <c r="E8" s="5"/>
    </row>
    <row r="9" spans="2:6" ht="31.5" customHeight="1">
      <c r="B9" s="78" t="s">
        <v>26</v>
      </c>
      <c r="C9" s="104"/>
      <c r="D9" s="105"/>
      <c r="E9" s="5"/>
    </row>
    <row r="10" spans="2:6" ht="18" customHeight="1">
      <c r="B10" s="8" t="s">
        <v>20</v>
      </c>
      <c r="C10" s="96"/>
      <c r="D10" s="97"/>
      <c r="E10" s="5"/>
    </row>
    <row r="11" spans="2:6" ht="18" customHeight="1">
      <c r="B11" s="8" t="s">
        <v>28</v>
      </c>
      <c r="C11" s="96"/>
      <c r="D11" s="97"/>
      <c r="E11" s="5"/>
    </row>
    <row r="12" spans="2:6" ht="18" customHeight="1">
      <c r="B12" s="8" t="s">
        <v>29</v>
      </c>
      <c r="C12" s="96"/>
      <c r="D12" s="97"/>
      <c r="E12" s="5"/>
    </row>
    <row r="13" spans="2:6" ht="18" customHeight="1">
      <c r="B13" s="8" t="s">
        <v>30</v>
      </c>
      <c r="C13" s="96"/>
      <c r="D13" s="97"/>
      <c r="E13" s="5"/>
    </row>
    <row r="14" spans="2:6" ht="18" customHeight="1">
      <c r="B14" s="8" t="s">
        <v>31</v>
      </c>
      <c r="C14" s="96"/>
      <c r="D14" s="97"/>
      <c r="E14" s="5"/>
    </row>
    <row r="15" spans="2:6" ht="18" customHeight="1">
      <c r="B15" s="8" t="s">
        <v>32</v>
      </c>
      <c r="C15" s="96"/>
      <c r="D15" s="97"/>
      <c r="E15" s="5"/>
    </row>
    <row r="16" spans="2:6" ht="18" customHeight="1">
      <c r="B16" s="8" t="s">
        <v>33</v>
      </c>
      <c r="C16" s="96"/>
      <c r="D16" s="97"/>
      <c r="E16" s="5"/>
    </row>
    <row r="17" spans="1:5" ht="18" customHeight="1">
      <c r="C17" s="5"/>
      <c r="D17" s="9"/>
      <c r="E17" s="5"/>
    </row>
    <row r="18" spans="1:5" ht="18" customHeight="1">
      <c r="B18" s="93" t="s">
        <v>27</v>
      </c>
      <c r="C18" s="94"/>
      <c r="D18" s="10"/>
      <c r="E18" s="7"/>
    </row>
    <row r="19" spans="1:5" ht="18" customHeight="1" thickBot="1">
      <c r="C19" s="7"/>
      <c r="D19" s="10"/>
      <c r="E19" s="7"/>
    </row>
    <row r="20" spans="1:5" ht="18" customHeight="1" thickBot="1">
      <c r="B20" s="11" t="s">
        <v>9</v>
      </c>
      <c r="C20" s="100" t="s">
        <v>0</v>
      </c>
      <c r="D20" s="101"/>
    </row>
    <row r="21" spans="1:5" ht="18" customHeight="1">
      <c r="A21" s="12"/>
      <c r="B21" s="13" t="s">
        <v>15</v>
      </c>
      <c r="C21" s="98">
        <f>'część (1)'!F7</f>
        <v>0</v>
      </c>
      <c r="D21" s="99"/>
    </row>
    <row r="22" spans="1:5" s="56" customFormat="1" ht="18" customHeight="1">
      <c r="A22" s="12"/>
      <c r="B22" s="13" t="s">
        <v>16</v>
      </c>
      <c r="C22" s="79">
        <f>'część (2)'!F7</f>
        <v>0</v>
      </c>
      <c r="D22" s="80"/>
    </row>
    <row r="23" spans="1:5" s="56" customFormat="1" ht="18" customHeight="1">
      <c r="A23" s="12"/>
      <c r="B23" s="13" t="s">
        <v>17</v>
      </c>
      <c r="C23" s="79">
        <f>'część (3)'!F7</f>
        <v>0</v>
      </c>
      <c r="D23" s="80"/>
    </row>
    <row r="24" spans="1:5" s="56" customFormat="1" ht="18" customHeight="1">
      <c r="A24" s="12"/>
      <c r="B24" s="13" t="s">
        <v>45</v>
      </c>
      <c r="C24" s="79">
        <f>'część (4)'!F7</f>
        <v>0</v>
      </c>
      <c r="D24" s="80"/>
    </row>
    <row r="25" spans="1:5" ht="18" customHeight="1">
      <c r="A25" s="12"/>
      <c r="B25" s="14" t="s">
        <v>46</v>
      </c>
      <c r="C25" s="98">
        <f>'część (5)'!F7</f>
        <v>0</v>
      </c>
      <c r="D25" s="99"/>
    </row>
    <row r="26" spans="1:5" ht="18" customHeight="1">
      <c r="A26" s="12"/>
      <c r="B26" s="13" t="s">
        <v>47</v>
      </c>
      <c r="C26" s="98">
        <f>'część (6)'!F7</f>
        <v>0</v>
      </c>
      <c r="D26" s="99"/>
    </row>
    <row r="27" spans="1:5" s="56" customFormat="1" ht="18" customHeight="1">
      <c r="A27" s="12"/>
      <c r="B27" s="13" t="s">
        <v>48</v>
      </c>
      <c r="C27" s="79">
        <f>'część (7)'!F7</f>
        <v>0</v>
      </c>
      <c r="D27" s="80"/>
    </row>
    <row r="28" spans="1:5" s="56" customFormat="1" ht="18" customHeight="1">
      <c r="A28" s="12"/>
      <c r="B28" s="13" t="s">
        <v>49</v>
      </c>
      <c r="C28" s="79">
        <f>'część (8)'!F7</f>
        <v>0</v>
      </c>
      <c r="D28" s="80"/>
    </row>
    <row r="29" spans="1:5" s="56" customFormat="1" ht="18" customHeight="1">
      <c r="A29" s="12"/>
      <c r="B29" s="13" t="s">
        <v>50</v>
      </c>
      <c r="C29" s="79">
        <f>'część (9)'!F7</f>
        <v>0</v>
      </c>
      <c r="D29" s="80"/>
    </row>
    <row r="30" spans="1:5" s="56" customFormat="1" ht="18" customHeight="1">
      <c r="A30" s="12"/>
      <c r="B30" s="13" t="s">
        <v>51</v>
      </c>
      <c r="C30" s="79">
        <f>'część (10)'!F7</f>
        <v>0</v>
      </c>
      <c r="D30" s="80"/>
    </row>
    <row r="31" spans="1:5" s="48" customFormat="1" ht="15" customHeight="1">
      <c r="A31" s="12"/>
      <c r="B31" s="49"/>
      <c r="C31" s="50"/>
      <c r="D31" s="50"/>
    </row>
    <row r="32" spans="1:5" ht="21" customHeight="1">
      <c r="A32" s="1">
        <v>1</v>
      </c>
      <c r="B32" s="94" t="s">
        <v>52</v>
      </c>
      <c r="C32" s="93"/>
      <c r="D32" s="95"/>
      <c r="E32" s="15"/>
    </row>
    <row r="33" spans="1:6" ht="57" customHeight="1">
      <c r="A33" s="1">
        <f>A32+1</f>
        <v>2</v>
      </c>
      <c r="B33" s="85" t="s">
        <v>67</v>
      </c>
      <c r="C33" s="85"/>
      <c r="D33" s="85"/>
      <c r="E33" s="16"/>
      <c r="F33" s="7"/>
    </row>
    <row r="34" spans="1:6" s="17" customFormat="1" ht="58.5" customHeight="1">
      <c r="A34" s="51">
        <f t="shared" ref="A34:A38" si="0">A33+1</f>
        <v>3</v>
      </c>
      <c r="B34" s="86" t="s">
        <v>63</v>
      </c>
      <c r="C34" s="86"/>
      <c r="D34" s="86"/>
      <c r="E34" s="18"/>
    </row>
    <row r="35" spans="1:6" ht="40.5" customHeight="1">
      <c r="A35" s="51">
        <f t="shared" si="0"/>
        <v>4</v>
      </c>
      <c r="B35" s="86" t="s">
        <v>13</v>
      </c>
      <c r="C35" s="87"/>
      <c r="D35" s="87"/>
      <c r="E35" s="15"/>
      <c r="F35" s="7"/>
    </row>
    <row r="36" spans="1:6" ht="27.75" customHeight="1">
      <c r="A36" s="51">
        <f t="shared" si="0"/>
        <v>5</v>
      </c>
      <c r="B36" s="93" t="s">
        <v>18</v>
      </c>
      <c r="C36" s="94"/>
      <c r="D36" s="94"/>
      <c r="E36" s="15"/>
      <c r="F36" s="7"/>
    </row>
    <row r="37" spans="1:6" ht="47.25" customHeight="1">
      <c r="A37" s="51">
        <f t="shared" si="0"/>
        <v>6</v>
      </c>
      <c r="B37" s="86" t="s">
        <v>19</v>
      </c>
      <c r="C37" s="87"/>
      <c r="D37" s="87"/>
      <c r="E37" s="15"/>
      <c r="F37" s="7"/>
    </row>
    <row r="38" spans="1:6" ht="89.45" customHeight="1">
      <c r="A38" s="51">
        <f t="shared" si="0"/>
        <v>7</v>
      </c>
      <c r="B38" s="86" t="s">
        <v>40</v>
      </c>
      <c r="C38" s="88"/>
      <c r="D38" s="88"/>
      <c r="E38" s="15"/>
      <c r="F38" s="7"/>
    </row>
    <row r="39" spans="1:6" s="61" customFormat="1" ht="86.25" customHeight="1">
      <c r="A39" s="61" t="s">
        <v>53</v>
      </c>
      <c r="B39" s="93" t="s">
        <v>56</v>
      </c>
      <c r="C39" s="93"/>
      <c r="D39" s="93"/>
      <c r="E39" s="15"/>
      <c r="F39" s="62"/>
    </row>
    <row r="40" spans="1:6" s="60" customFormat="1" ht="25.5" customHeight="1">
      <c r="A40" s="60" t="s">
        <v>54</v>
      </c>
      <c r="B40" s="93" t="s">
        <v>64</v>
      </c>
      <c r="C40" s="93"/>
      <c r="D40" s="93"/>
      <c r="E40" s="15"/>
      <c r="F40" s="59"/>
    </row>
    <row r="41" spans="1:6" ht="18" customHeight="1">
      <c r="A41" s="51" t="s">
        <v>55</v>
      </c>
      <c r="B41" s="6" t="s">
        <v>1</v>
      </c>
      <c r="C41" s="7"/>
      <c r="D41" s="1"/>
      <c r="E41" s="19"/>
    </row>
    <row r="42" spans="1:6" ht="11.45" customHeight="1">
      <c r="B42" s="7"/>
      <c r="C42" s="7"/>
      <c r="D42" s="20"/>
      <c r="E42" s="19"/>
    </row>
    <row r="43" spans="1:6" ht="18" customHeight="1">
      <c r="B43" s="82" t="s">
        <v>11</v>
      </c>
      <c r="C43" s="83"/>
      <c r="D43" s="84"/>
      <c r="E43" s="19"/>
    </row>
    <row r="44" spans="1:6" ht="18" customHeight="1">
      <c r="B44" s="82" t="s">
        <v>2</v>
      </c>
      <c r="C44" s="84"/>
      <c r="D44" s="8"/>
      <c r="E44" s="19"/>
    </row>
    <row r="45" spans="1:6" ht="18" customHeight="1">
      <c r="B45" s="91"/>
      <c r="C45" s="92"/>
      <c r="D45" s="8"/>
      <c r="E45" s="19"/>
    </row>
    <row r="46" spans="1:6" ht="18" customHeight="1">
      <c r="B46" s="91"/>
      <c r="C46" s="92"/>
      <c r="D46" s="8"/>
      <c r="E46" s="19"/>
    </row>
    <row r="47" spans="1:6" ht="18" customHeight="1">
      <c r="B47" s="91"/>
      <c r="C47" s="92"/>
      <c r="D47" s="8"/>
      <c r="E47" s="19"/>
    </row>
    <row r="48" spans="1:6" ht="15" customHeight="1">
      <c r="B48" s="22" t="s">
        <v>4</v>
      </c>
      <c r="C48" s="22"/>
      <c r="D48" s="20"/>
      <c r="E48" s="19"/>
    </row>
    <row r="49" spans="2:5" ht="18" customHeight="1">
      <c r="B49" s="82" t="s">
        <v>12</v>
      </c>
      <c r="C49" s="83"/>
      <c r="D49" s="84"/>
      <c r="E49" s="19"/>
    </row>
    <row r="50" spans="2:5" ht="18" customHeight="1">
      <c r="B50" s="23" t="s">
        <v>2</v>
      </c>
      <c r="C50" s="21" t="s">
        <v>3</v>
      </c>
      <c r="D50" s="24" t="s">
        <v>5</v>
      </c>
      <c r="E50" s="19"/>
    </row>
    <row r="51" spans="2:5" ht="18" customHeight="1">
      <c r="B51" s="25"/>
      <c r="C51" s="21"/>
      <c r="D51" s="26"/>
      <c r="E51" s="19"/>
    </row>
    <row r="52" spans="2:5" ht="18" customHeight="1">
      <c r="B52" s="25"/>
      <c r="C52" s="21"/>
      <c r="D52" s="26"/>
      <c r="E52" s="19"/>
    </row>
    <row r="53" spans="2:5" ht="18" customHeight="1">
      <c r="B53" s="22"/>
      <c r="C53" s="22"/>
      <c r="D53" s="20"/>
      <c r="E53" s="19"/>
    </row>
    <row r="54" spans="2:5" ht="18" customHeight="1">
      <c r="B54" s="82" t="s">
        <v>14</v>
      </c>
      <c r="C54" s="83"/>
      <c r="D54" s="84"/>
      <c r="E54" s="19"/>
    </row>
    <row r="55" spans="2:5" ht="18" customHeight="1">
      <c r="B55" s="90" t="s">
        <v>6</v>
      </c>
      <c r="C55" s="90"/>
      <c r="D55" s="8"/>
    </row>
    <row r="56" spans="2:5" ht="18" customHeight="1">
      <c r="B56" s="89"/>
      <c r="C56" s="89"/>
      <c r="D56" s="8"/>
    </row>
    <row r="57" spans="2:5" ht="18" customHeight="1"/>
    <row r="58" spans="2:5" ht="18" customHeight="1">
      <c r="B58" s="81"/>
      <c r="C58" s="81"/>
      <c r="D58" s="81"/>
    </row>
    <row r="59" spans="2:5" ht="18" customHeight="1">
      <c r="D59" s="1"/>
    </row>
  </sheetData>
  <mergeCells count="41">
    <mergeCell ref="C6:D6"/>
    <mergeCell ref="C11:D11"/>
    <mergeCell ref="C8:D8"/>
    <mergeCell ref="C9:D9"/>
    <mergeCell ref="C10:D10"/>
    <mergeCell ref="B32:D32"/>
    <mergeCell ref="B37:D37"/>
    <mergeCell ref="B36:D36"/>
    <mergeCell ref="B34:D34"/>
    <mergeCell ref="C12:D12"/>
    <mergeCell ref="C14:D14"/>
    <mergeCell ref="C13:D13"/>
    <mergeCell ref="C26:D26"/>
    <mergeCell ref="C20:D20"/>
    <mergeCell ref="C25:D25"/>
    <mergeCell ref="C21:D21"/>
    <mergeCell ref="C15:D15"/>
    <mergeCell ref="B18:C18"/>
    <mergeCell ref="C16:D16"/>
    <mergeCell ref="C22:D22"/>
    <mergeCell ref="C23:D23"/>
    <mergeCell ref="B58:D58"/>
    <mergeCell ref="B43:D43"/>
    <mergeCell ref="B33:D33"/>
    <mergeCell ref="B35:D35"/>
    <mergeCell ref="B38:D38"/>
    <mergeCell ref="B56:C56"/>
    <mergeCell ref="B55:C55"/>
    <mergeCell ref="B44:C44"/>
    <mergeCell ref="B45:C45"/>
    <mergeCell ref="B47:C47"/>
    <mergeCell ref="B54:D54"/>
    <mergeCell ref="B49:D49"/>
    <mergeCell ref="B46:C46"/>
    <mergeCell ref="B40:D40"/>
    <mergeCell ref="B39:D39"/>
    <mergeCell ref="C24:D24"/>
    <mergeCell ref="C27:D27"/>
    <mergeCell ref="C28:D28"/>
    <mergeCell ref="C29:D29"/>
    <mergeCell ref="C30:D30"/>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130" zoomScaleNormal="100" zoomScaleSheetLayoutView="130" zoomScalePageLayoutView="85" workbookViewId="0">
      <selection activeCell="B16" sqref="B16"/>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9</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71" t="s">
        <v>22</v>
      </c>
      <c r="B9" s="71" t="s">
        <v>35</v>
      </c>
      <c r="C9" s="72" t="s">
        <v>23</v>
      </c>
      <c r="D9" s="73" t="s">
        <v>43</v>
      </c>
      <c r="E9" s="71" t="s">
        <v>36</v>
      </c>
      <c r="F9" s="71" t="s">
        <v>37</v>
      </c>
      <c r="G9" s="71" t="s">
        <v>38</v>
      </c>
      <c r="H9" s="71" t="s">
        <v>8</v>
      </c>
    </row>
    <row r="10" spans="1:10" s="58" customFormat="1" ht="108" customHeight="1">
      <c r="A10" s="52">
        <v>1</v>
      </c>
      <c r="B10" s="69" t="s">
        <v>70</v>
      </c>
      <c r="C10" s="47">
        <v>1000</v>
      </c>
      <c r="D10" s="57" t="s">
        <v>44</v>
      </c>
      <c r="E10" s="52"/>
      <c r="F10" s="52"/>
      <c r="G10" s="52"/>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3"/>
  <sheetViews>
    <sheetView showGridLines="0" view="pageBreakPreview" zoomScale="115" zoomScaleNormal="100" zoomScaleSheetLayoutView="115"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10</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71" t="s">
        <v>22</v>
      </c>
      <c r="B9" s="71" t="s">
        <v>35</v>
      </c>
      <c r="C9" s="72" t="s">
        <v>23</v>
      </c>
      <c r="D9" s="73" t="s">
        <v>43</v>
      </c>
      <c r="E9" s="71" t="s">
        <v>36</v>
      </c>
      <c r="F9" s="71" t="s">
        <v>37</v>
      </c>
      <c r="G9" s="71" t="s">
        <v>38</v>
      </c>
      <c r="H9" s="71" t="s">
        <v>8</v>
      </c>
    </row>
    <row r="10" spans="1:10" s="58" customFormat="1" ht="54.75" customHeight="1">
      <c r="A10" s="52">
        <v>1</v>
      </c>
      <c r="B10" s="57" t="s">
        <v>72</v>
      </c>
      <c r="C10" s="76">
        <v>100</v>
      </c>
      <c r="D10" s="57" t="s">
        <v>44</v>
      </c>
      <c r="E10" s="52"/>
      <c r="F10" s="52"/>
      <c r="G10" s="52"/>
      <c r="H10" s="46">
        <f>ROUND(ROUND(C10,2)*ROUND(G10,2),2)</f>
        <v>0</v>
      </c>
    </row>
    <row r="11" spans="1:10" s="42" customFormat="1" ht="57" customHeight="1">
      <c r="A11" s="52">
        <v>2</v>
      </c>
      <c r="B11" s="57" t="s">
        <v>71</v>
      </c>
      <c r="C11" s="47">
        <v>80</v>
      </c>
      <c r="D11" s="57" t="s">
        <v>44</v>
      </c>
      <c r="E11" s="44"/>
      <c r="F11" s="44"/>
      <c r="G11" s="45"/>
      <c r="H11" s="46">
        <f>ROUND(ROUND(C11,2)*ROUND(G11,2),2)</f>
        <v>0</v>
      </c>
    </row>
    <row r="13" spans="1:10" ht="15.75"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0" tint="-0.14999847407452621"/>
    <pageSetUpPr fitToPage="1"/>
  </sheetPr>
  <dimension ref="A1:J14"/>
  <sheetViews>
    <sheetView showGridLines="0" view="pageBreakPreview" topLeftCell="A4" zoomScale="115" zoomScaleNormal="100" zoomScaleSheetLayoutView="115" zoomScalePageLayoutView="85" workbookViewId="0">
      <selection activeCell="B14" sqref="B14"/>
    </sheetView>
  </sheetViews>
  <sheetFormatPr defaultColWidth="9.140625" defaultRowHeight="15"/>
  <cols>
    <col min="1" max="1" width="5.28515625" style="65" customWidth="1"/>
    <col min="2" max="2" width="74.85546875" style="65" customWidth="1"/>
    <col min="3" max="3" width="9.7109375" style="29" customWidth="1"/>
    <col min="4" max="4" width="10.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1</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SUM(H10:H14)</f>
        <v>0</v>
      </c>
      <c r="G7" s="38"/>
      <c r="H7" s="38"/>
    </row>
    <row r="8" spans="1:10" ht="12.75" customHeight="1">
      <c r="A8" s="38"/>
      <c r="B8" s="33"/>
      <c r="C8" s="39"/>
      <c r="D8" s="40"/>
      <c r="E8" s="38"/>
      <c r="F8" s="38"/>
      <c r="G8" s="38"/>
      <c r="H8" s="38"/>
    </row>
    <row r="9" spans="1:10" s="42" customFormat="1" ht="43.15" customHeight="1">
      <c r="A9" s="71" t="s">
        <v>22</v>
      </c>
      <c r="B9" s="71" t="s">
        <v>35</v>
      </c>
      <c r="C9" s="72" t="s">
        <v>23</v>
      </c>
      <c r="D9" s="73" t="s">
        <v>43</v>
      </c>
      <c r="E9" s="71" t="s">
        <v>36</v>
      </c>
      <c r="F9" s="71" t="s">
        <v>37</v>
      </c>
      <c r="G9" s="71" t="s">
        <v>38</v>
      </c>
      <c r="H9" s="71" t="s">
        <v>8</v>
      </c>
    </row>
    <row r="10" spans="1:10" s="42" customFormat="1" ht="43.15" customHeight="1">
      <c r="A10" s="52">
        <v>1</v>
      </c>
      <c r="B10" s="57" t="s">
        <v>73</v>
      </c>
      <c r="C10" s="68">
        <v>70</v>
      </c>
      <c r="D10" s="70" t="s">
        <v>60</v>
      </c>
      <c r="E10" s="41"/>
      <c r="F10" s="41"/>
      <c r="G10" s="41"/>
      <c r="H10" s="46">
        <f>ROUND(ROUND(C10,2)*ROUND(G10,2),2)</f>
        <v>0</v>
      </c>
    </row>
    <row r="11" spans="1:10" s="42" customFormat="1" ht="43.15" customHeight="1">
      <c r="A11" s="52">
        <v>2</v>
      </c>
      <c r="B11" s="69" t="s">
        <v>74</v>
      </c>
      <c r="C11" s="68">
        <v>200</v>
      </c>
      <c r="D11" s="70" t="s">
        <v>60</v>
      </c>
      <c r="E11" s="41"/>
      <c r="F11" s="41"/>
      <c r="G11" s="41"/>
      <c r="H11" s="46">
        <f t="shared" ref="H11:H14" si="0">ROUND(ROUND(C11,2)*ROUND(G11,2),2)</f>
        <v>0</v>
      </c>
    </row>
    <row r="12" spans="1:10" ht="30">
      <c r="A12" s="52">
        <v>3</v>
      </c>
      <c r="B12" s="69" t="s">
        <v>75</v>
      </c>
      <c r="C12" s="70">
        <v>60</v>
      </c>
      <c r="D12" s="70" t="s">
        <v>60</v>
      </c>
      <c r="E12" s="63"/>
      <c r="F12" s="63"/>
      <c r="G12" s="63"/>
      <c r="H12" s="46">
        <f t="shared" si="0"/>
        <v>0</v>
      </c>
    </row>
    <row r="13" spans="1:10" ht="30">
      <c r="A13" s="52">
        <v>4</v>
      </c>
      <c r="B13" s="69" t="s">
        <v>76</v>
      </c>
      <c r="C13" s="70">
        <v>100</v>
      </c>
      <c r="D13" s="70" t="s">
        <v>60</v>
      </c>
      <c r="E13" s="63"/>
      <c r="F13" s="63"/>
      <c r="G13" s="63"/>
      <c r="H13" s="46">
        <f t="shared" si="0"/>
        <v>0</v>
      </c>
    </row>
    <row r="14" spans="1:10">
      <c r="A14" s="52">
        <v>5</v>
      </c>
      <c r="B14" s="69" t="s">
        <v>77</v>
      </c>
      <c r="C14" s="70">
        <v>50</v>
      </c>
      <c r="D14" s="70" t="s">
        <v>60</v>
      </c>
      <c r="E14" s="63"/>
      <c r="F14" s="63"/>
      <c r="G14" s="63"/>
      <c r="H14" s="46">
        <f t="shared" si="0"/>
        <v>0</v>
      </c>
    </row>
  </sheetData>
  <mergeCells count="2">
    <mergeCell ref="E2:F2"/>
    <mergeCell ref="G2:H2"/>
  </mergeCells>
  <phoneticPr fontId="0" type="noConversion"/>
  <printOptions horizontalCentered="1"/>
  <pageMargins left="0.19685039370078741" right="0.19685039370078741" top="1.3779527559055118" bottom="0.98425196850393704" header="0.51181102362204722" footer="0.51181102362204722"/>
  <pageSetup paperSize="9" scale="83" fitToHeight="0" orientation="landscape"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1"/>
  <sheetViews>
    <sheetView showGridLines="0" view="pageBreakPreview" zoomScaleNormal="100" zoomScaleSheetLayoutView="100" zoomScalePageLayoutView="85" workbookViewId="0">
      <selection activeCell="C18" sqref="C18"/>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2</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30" customHeight="1">
      <c r="A10" s="52">
        <v>1</v>
      </c>
      <c r="B10" s="69" t="s">
        <v>78</v>
      </c>
      <c r="C10" s="74">
        <v>350</v>
      </c>
      <c r="D10" s="57" t="s">
        <v>44</v>
      </c>
      <c r="E10" s="44"/>
      <c r="F10" s="44"/>
      <c r="G10" s="45"/>
      <c r="H10" s="46">
        <f>ROUND(ROUND(C10,2)*ROUND(G10,2),2)</f>
        <v>0</v>
      </c>
    </row>
    <row r="11" spans="1:10" ht="35.25" customHeight="1">
      <c r="A11" s="52">
        <v>1</v>
      </c>
      <c r="B11" s="69" t="s">
        <v>79</v>
      </c>
      <c r="C11" s="74">
        <v>250</v>
      </c>
      <c r="D11" s="57" t="s">
        <v>44</v>
      </c>
      <c r="E11" s="44"/>
      <c r="F11" s="44"/>
      <c r="G11" s="45"/>
      <c r="H11" s="46">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2"/>
  <sheetViews>
    <sheetView showGridLines="0" view="pageBreakPreview" topLeftCell="A4" zoomScaleNormal="100" zoomScaleSheetLayoutView="100" zoomScalePageLayoutView="85" workbookViewId="0">
      <selection activeCell="B12" sqref="B12"/>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3</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SUM(H10:H12)</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90">
      <c r="A10" s="52">
        <v>1</v>
      </c>
      <c r="B10" s="75" t="s">
        <v>61</v>
      </c>
      <c r="C10" s="74">
        <v>200</v>
      </c>
      <c r="D10" s="55" t="s">
        <v>44</v>
      </c>
      <c r="E10" s="52"/>
      <c r="F10" s="52"/>
      <c r="G10" s="52"/>
      <c r="H10" s="46">
        <f>ROUND(ROUND(C10,2)*ROUND(G10,2),2)</f>
        <v>0</v>
      </c>
    </row>
    <row r="11" spans="1:10" s="42" customFormat="1" ht="75">
      <c r="A11" s="52">
        <v>2</v>
      </c>
      <c r="B11" s="75" t="s">
        <v>58</v>
      </c>
      <c r="C11" s="74">
        <v>50</v>
      </c>
      <c r="D11" s="55" t="s">
        <v>44</v>
      </c>
      <c r="E11" s="44"/>
      <c r="F11" s="44"/>
      <c r="G11" s="45"/>
      <c r="H11" s="46">
        <f>ROUND(ROUND(C11,2)*ROUND(G11,2),2)</f>
        <v>0</v>
      </c>
    </row>
    <row r="12" spans="1:10" ht="45">
      <c r="A12" s="52">
        <v>3</v>
      </c>
      <c r="B12" s="75" t="s">
        <v>59</v>
      </c>
      <c r="C12" s="74">
        <v>50</v>
      </c>
      <c r="D12" s="55" t="s">
        <v>44</v>
      </c>
      <c r="E12" s="44"/>
      <c r="F12" s="44"/>
      <c r="G12" s="45"/>
      <c r="H12" s="46">
        <f>ROUND(ROUND(C12,2)*ROUND(G12,2),2)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1"/>
  <sheetViews>
    <sheetView showGridLines="0" view="pageBreakPreview" topLeftCell="A4" zoomScale="130" zoomScaleNormal="100" zoomScaleSheetLayoutView="130" zoomScalePageLayoutView="85" workbookViewId="0">
      <selection activeCell="E17" sqref="E17"/>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4</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81.75" customHeight="1">
      <c r="A10" s="52">
        <v>1</v>
      </c>
      <c r="B10" s="69" t="s">
        <v>65</v>
      </c>
      <c r="C10" s="74">
        <v>2000</v>
      </c>
      <c r="D10" s="43" t="s">
        <v>44</v>
      </c>
      <c r="E10" s="44"/>
      <c r="F10" s="44"/>
      <c r="G10" s="45"/>
      <c r="H10" s="46">
        <f>ROUND(ROUND(C10,2)*ROUND(G10,2),2)</f>
        <v>0</v>
      </c>
    </row>
    <row r="11" spans="1:10" ht="52.5" customHeight="1">
      <c r="A11" s="52">
        <v>2</v>
      </c>
      <c r="B11" s="69" t="s">
        <v>62</v>
      </c>
      <c r="C11" s="74">
        <v>500</v>
      </c>
      <c r="D11" s="43" t="s">
        <v>44</v>
      </c>
      <c r="E11" s="44"/>
      <c r="F11" s="44"/>
      <c r="G11" s="45"/>
      <c r="H11" s="46">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J11"/>
  <sheetViews>
    <sheetView showGridLines="0" tabSelected="1" view="pageBreakPreview" topLeftCell="A6" zoomScaleNormal="100" zoomScaleSheetLayoutView="100" zoomScalePageLayoutView="85" workbookViewId="0">
      <selection activeCell="B16" sqref="B16"/>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5</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399" customHeight="1">
      <c r="A10" s="108">
        <v>1</v>
      </c>
      <c r="B10" s="107" t="s">
        <v>81</v>
      </c>
      <c r="C10" s="109">
        <v>8000</v>
      </c>
      <c r="D10" s="108" t="s">
        <v>44</v>
      </c>
      <c r="E10" s="110"/>
      <c r="F10" s="110"/>
      <c r="G10" s="111"/>
      <c r="H10" s="112">
        <f>ROUND(ROUND(C10,2)*ROUND(G10,2),2)</f>
        <v>0</v>
      </c>
    </row>
    <row r="11" spans="1:10" ht="12.75" customHeight="1">
      <c r="A11" s="108"/>
      <c r="B11" s="107"/>
      <c r="C11" s="109"/>
      <c r="D11" s="108"/>
      <c r="E11" s="110"/>
      <c r="F11" s="110"/>
      <c r="G11" s="111"/>
      <c r="H11" s="112"/>
    </row>
  </sheetData>
  <mergeCells count="10">
    <mergeCell ref="E2:F2"/>
    <mergeCell ref="G2:H2"/>
    <mergeCell ref="B10:B11"/>
    <mergeCell ref="A10:A11"/>
    <mergeCell ref="C10:C11"/>
    <mergeCell ref="D10:D11"/>
    <mergeCell ref="E10:E11"/>
    <mergeCell ref="F10:F11"/>
    <mergeCell ref="G10:G11"/>
    <mergeCell ref="H10:H11"/>
  </mergeCells>
  <printOptions horizontalCentered="1"/>
  <pageMargins left="0.19685039370078741" right="0.19685039370078741" top="1.3779527559055118" bottom="0.98425196850393704" header="0.51181102362204722" footer="0.51181102362204722"/>
  <pageSetup paperSize="9" scale="76"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130" zoomScaleNormal="85" zoomScaleSheetLayoutView="130" zoomScalePageLayoutView="85" workbookViewId="0">
      <selection activeCell="B9" sqref="B9"/>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6</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45.75" customHeight="1">
      <c r="A10" s="52">
        <v>1</v>
      </c>
      <c r="B10" s="69" t="s">
        <v>66</v>
      </c>
      <c r="C10" s="47">
        <v>125</v>
      </c>
      <c r="D10" s="43" t="s">
        <v>44</v>
      </c>
      <c r="E10" s="44"/>
      <c r="F10" s="44"/>
      <c r="G10" s="45"/>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3"/>
  <sheetViews>
    <sheetView showGridLines="0" view="pageBreakPreview" zoomScale="145" zoomScaleNormal="100" zoomScaleSheetLayoutView="145" zoomScalePageLayoutView="85" workbookViewId="0">
      <selection activeCell="B22" sqref="B22"/>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7</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58" customFormat="1" ht="44.25" customHeight="1">
      <c r="A10" s="52">
        <v>1</v>
      </c>
      <c r="B10" s="69" t="s">
        <v>69</v>
      </c>
      <c r="C10" s="76">
        <v>110</v>
      </c>
      <c r="D10" s="57" t="s">
        <v>44</v>
      </c>
      <c r="E10" s="52"/>
      <c r="F10" s="52"/>
      <c r="G10" s="52"/>
      <c r="H10" s="46">
        <f>ROUND(ROUND(C10,2)*ROUND(G10,2),2)</f>
        <v>0</v>
      </c>
    </row>
    <row r="13" spans="1:10" ht="1.5"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Normal="100" zoomScaleSheetLayoutView="100"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94"/>
      <c r="F2" s="94"/>
      <c r="G2" s="106" t="s">
        <v>41</v>
      </c>
      <c r="H2" s="106"/>
    </row>
    <row r="4" spans="1:10">
      <c r="B4" s="6" t="s">
        <v>7</v>
      </c>
      <c r="C4" s="66">
        <v>8</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58" customFormat="1" ht="106.5" customHeight="1">
      <c r="A10" s="52">
        <v>1</v>
      </c>
      <c r="B10" s="69" t="s">
        <v>80</v>
      </c>
      <c r="C10" s="76">
        <v>300</v>
      </c>
      <c r="D10" s="57" t="s">
        <v>44</v>
      </c>
      <c r="E10" s="52"/>
      <c r="F10" s="52"/>
      <c r="G10" s="52"/>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11</vt:i4>
      </vt:variant>
    </vt:vector>
  </HeadingPairs>
  <TitlesOfParts>
    <vt:vector size="2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(1)'!Obszar_wydruku</vt:lpstr>
      <vt:lpstr>'część (10)'!Obszar_wydruku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Edyta Prokopiuk</cp:lastModifiedBy>
  <cp:lastPrinted>2018-11-14T12:16:08Z</cp:lastPrinted>
  <dcterms:created xsi:type="dcterms:W3CDTF">2003-05-16T10:10:29Z</dcterms:created>
  <dcterms:modified xsi:type="dcterms:W3CDTF">2018-11-14T12:49:58Z</dcterms:modified>
</cp:coreProperties>
</file>