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45" windowHeight="11775" activeTab="0"/>
  </bookViews>
  <sheets>
    <sheet name="Wycena" sheetId="1" r:id="rId1"/>
  </sheets>
  <definedNames>
    <definedName name="_xlnm.Print_Area" localSheetId="0">'Wycena'!$A$1:$I$26</definedName>
  </definedNames>
  <calcPr fullCalcOnLoad="1"/>
</workbook>
</file>

<file path=xl/sharedStrings.xml><?xml version="1.0" encoding="utf-8"?>
<sst xmlns="http://schemas.openxmlformats.org/spreadsheetml/2006/main" count="67" uniqueCount="31">
  <si>
    <t>Grupa taryfowa B23</t>
  </si>
  <si>
    <t>Opis</t>
  </si>
  <si>
    <t>Ilość szacunkowa podana przez Zamawiającego</t>
  </si>
  <si>
    <t>Cena jednostkowa netto [zł]</t>
  </si>
  <si>
    <t>Wartość netto [zł]</t>
  </si>
  <si>
    <t>Wartość brutto [zł]</t>
  </si>
  <si>
    <t>Sprzedaż energii elektrycznej – zł/MWh</t>
  </si>
  <si>
    <t>szczyt przedpołudniowy</t>
  </si>
  <si>
    <t>MWh</t>
  </si>
  <si>
    <t>szczyt popołudniowy</t>
  </si>
  <si>
    <t xml:space="preserve">w pozostałych godzinach </t>
  </si>
  <si>
    <t>Opłata za obsługę rozliczeń – zł/m-c</t>
  </si>
  <si>
    <t>za 12 m-cy</t>
  </si>
  <si>
    <t>Razem energia elektryczna czynna</t>
  </si>
  <si>
    <t>suma energii</t>
  </si>
  <si>
    <t>Grupa taryfowa C22a</t>
  </si>
  <si>
    <t>Sprzedaż energii elektrycznej – zł/kWh</t>
  </si>
  <si>
    <t>Strefa szczytowa</t>
  </si>
  <si>
    <t>Strefa pozaszczytowa</t>
  </si>
  <si>
    <t>Grupa taryfowa C21</t>
  </si>
  <si>
    <t>3 punkty poboru</t>
  </si>
  <si>
    <t>Strefa całodobowa</t>
  </si>
  <si>
    <t>RAZEM (suma OGÓŁEM dla taryf B23+C22a+C21)</t>
  </si>
  <si>
    <t>Stawka 
VAT</t>
  </si>
  <si>
    <t>Kwota podatku
VAT</t>
  </si>
  <si>
    <t>x</t>
  </si>
  <si>
    <t>Uwaga: W Grupie taryfowej C 22a i C 21 ceny jednostkowe należy zaokrąglić do czterech miejsc po przecinku</t>
  </si>
  <si>
    <t>1 punkt poboru</t>
  </si>
  <si>
    <t>DFP.271.87.2019.AM</t>
  </si>
  <si>
    <t>Załącznik 1a do Specyfikacji</t>
  </si>
  <si>
    <t>Załącznik …….… do umowy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</si>
</sst>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  <numFmt numFmtId="169" formatCode="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33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3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6" fillId="0" borderId="1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justify"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5" fillId="0" borderId="20" xfId="0" applyFont="1" applyBorder="1" applyAlignment="1">
      <alignment vertical="top" wrapText="1"/>
    </xf>
    <xf numFmtId="3" fontId="0" fillId="0" borderId="0" xfId="0" applyNumberFormat="1" applyAlignment="1">
      <alignment/>
    </xf>
    <xf numFmtId="4" fontId="36" fillId="6" borderId="14" xfId="0" applyNumberFormat="1" applyFont="1" applyFill="1" applyBorder="1" applyAlignment="1">
      <alignment vertical="center" wrapText="1"/>
    </xf>
    <xf numFmtId="4" fontId="36" fillId="6" borderId="21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4" fontId="5" fillId="34" borderId="20" xfId="0" applyNumberFormat="1" applyFont="1" applyFill="1" applyBorder="1" applyAlignment="1">
      <alignment vertical="center" wrapText="1"/>
    </xf>
    <xf numFmtId="4" fontId="7" fillId="34" borderId="20" xfId="0" applyNumberFormat="1" applyFont="1" applyFill="1" applyBorder="1" applyAlignment="1">
      <alignment horizontal="center" vertical="center" wrapText="1"/>
    </xf>
    <xf numFmtId="4" fontId="5" fillId="34" borderId="22" xfId="0" applyNumberFormat="1" applyFont="1" applyFill="1" applyBorder="1" applyAlignment="1">
      <alignment vertical="center" wrapText="1"/>
    </xf>
    <xf numFmtId="4" fontId="6" fillId="0" borderId="11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9" fillId="0" borderId="15" xfId="0" applyFont="1" applyBorder="1" applyAlignment="1">
      <alignment horizontal="right"/>
    </xf>
    <xf numFmtId="0" fontId="6" fillId="0" borderId="1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23" xfId="0" applyFont="1" applyBorder="1" applyAlignment="1">
      <alignment horizontal="justify" vertical="center"/>
    </xf>
    <xf numFmtId="0" fontId="0" fillId="0" borderId="23" xfId="0" applyFont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1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20" zoomScaleNormal="120" zoomScaleSheetLayoutView="100" workbookViewId="0" topLeftCell="A1">
      <selection activeCell="E20" sqref="E20"/>
    </sheetView>
  </sheetViews>
  <sheetFormatPr defaultColWidth="8.796875" defaultRowHeight="14.25"/>
  <cols>
    <col min="1" max="1" width="25.3984375" style="0" customWidth="1"/>
    <col min="2" max="2" width="19" style="0" customWidth="1"/>
    <col min="3" max="3" width="12.5" style="0" customWidth="1"/>
    <col min="4" max="4" width="9.09765625" style="0" customWidth="1"/>
    <col min="5" max="5" width="11.59765625" style="0" customWidth="1"/>
    <col min="6" max="6" width="12.3984375" style="0" customWidth="1"/>
    <col min="7" max="7" width="7.8984375" style="0" customWidth="1"/>
    <col min="8" max="8" width="9.19921875" style="0" customWidth="1"/>
    <col min="9" max="9" width="13.19921875" style="0" customWidth="1"/>
  </cols>
  <sheetData>
    <row r="1" spans="1:9" ht="14.25">
      <c r="A1" s="45" t="s">
        <v>28</v>
      </c>
      <c r="H1" s="46" t="s">
        <v>29</v>
      </c>
      <c r="I1" s="46"/>
    </row>
    <row r="2" spans="1:9" ht="15.75" thickBot="1">
      <c r="A2" s="17" t="s">
        <v>0</v>
      </c>
      <c r="B2" s="18"/>
      <c r="C2" s="18"/>
      <c r="D2" s="18"/>
      <c r="E2" s="18"/>
      <c r="F2" s="18"/>
      <c r="G2" s="18"/>
      <c r="H2" s="47" t="s">
        <v>30</v>
      </c>
      <c r="I2" s="47"/>
    </row>
    <row r="3" spans="1:9" ht="68.25" customHeight="1" thickBot="1">
      <c r="A3" s="20" t="s">
        <v>1</v>
      </c>
      <c r="B3" s="21"/>
      <c r="C3" s="52" t="s">
        <v>2</v>
      </c>
      <c r="D3" s="53"/>
      <c r="E3" s="4" t="s">
        <v>3</v>
      </c>
      <c r="F3" s="4" t="s">
        <v>4</v>
      </c>
      <c r="G3" s="4" t="s">
        <v>23</v>
      </c>
      <c r="H3" s="4" t="s">
        <v>24</v>
      </c>
      <c r="I3" s="4" t="s">
        <v>5</v>
      </c>
    </row>
    <row r="4" spans="1:9" ht="21.75" customHeight="1" thickBot="1">
      <c r="A4" s="54" t="s">
        <v>6</v>
      </c>
      <c r="B4" s="5" t="s">
        <v>7</v>
      </c>
      <c r="C4" s="13">
        <v>3829.85</v>
      </c>
      <c r="D4" s="5" t="s">
        <v>8</v>
      </c>
      <c r="E4" s="13"/>
      <c r="F4" s="13">
        <f>C4*E4</f>
        <v>0</v>
      </c>
      <c r="G4" s="25">
        <v>0.23</v>
      </c>
      <c r="H4" s="13">
        <f>F4*0.23</f>
        <v>0</v>
      </c>
      <c r="I4" s="13">
        <f>F4*1.23</f>
        <v>0</v>
      </c>
    </row>
    <row r="5" spans="1:9" ht="23.25" customHeight="1" thickBot="1">
      <c r="A5" s="55"/>
      <c r="B5" s="6" t="s">
        <v>9</v>
      </c>
      <c r="C5" s="13">
        <v>1901.36</v>
      </c>
      <c r="D5" s="6" t="s">
        <v>8</v>
      </c>
      <c r="E5" s="13"/>
      <c r="F5" s="13">
        <f>C5*E5</f>
        <v>0</v>
      </c>
      <c r="G5" s="25">
        <v>0.23</v>
      </c>
      <c r="H5" s="13">
        <f>F5*0.23</f>
        <v>0</v>
      </c>
      <c r="I5" s="13">
        <f>F5*1.23</f>
        <v>0</v>
      </c>
    </row>
    <row r="6" spans="1:9" ht="27" customHeight="1" thickBot="1">
      <c r="A6" s="56"/>
      <c r="B6" s="6" t="s">
        <v>10</v>
      </c>
      <c r="C6" s="13">
        <v>10806.1</v>
      </c>
      <c r="D6" s="6" t="s">
        <v>8</v>
      </c>
      <c r="E6" s="13"/>
      <c r="F6" s="13">
        <f>C6*E6</f>
        <v>0</v>
      </c>
      <c r="G6" s="25">
        <v>0.23</v>
      </c>
      <c r="H6" s="13">
        <f>F6*0.23</f>
        <v>0</v>
      </c>
      <c r="I6" s="13">
        <f>F6*1.23</f>
        <v>0</v>
      </c>
    </row>
    <row r="7" spans="1:9" ht="15" thickBot="1">
      <c r="A7" s="59" t="s">
        <v>11</v>
      </c>
      <c r="B7" s="60"/>
      <c r="C7" s="6" t="s">
        <v>20</v>
      </c>
      <c r="D7" s="6" t="s">
        <v>12</v>
      </c>
      <c r="E7" s="13"/>
      <c r="F7" s="27">
        <f>E7*3*12</f>
        <v>0</v>
      </c>
      <c r="G7" s="28">
        <v>0.23</v>
      </c>
      <c r="H7" s="27">
        <f>F7*0.23</f>
        <v>0</v>
      </c>
      <c r="I7" s="27">
        <f>F7*1.23</f>
        <v>0</v>
      </c>
    </row>
    <row r="8" spans="1:9" ht="27" customHeight="1" thickBot="1">
      <c r="A8" s="7" t="s">
        <v>13</v>
      </c>
      <c r="B8" s="8" t="s">
        <v>14</v>
      </c>
      <c r="C8" s="43">
        <f>C4+C5+C6</f>
        <v>16537.31</v>
      </c>
      <c r="D8" s="15" t="s">
        <v>8</v>
      </c>
      <c r="E8" s="31"/>
      <c r="F8" s="29">
        <f>SUM(F4:F7)</f>
        <v>0</v>
      </c>
      <c r="G8" s="30" t="s">
        <v>25</v>
      </c>
      <c r="H8" s="29">
        <f>SUM(H4:H7)</f>
        <v>0</v>
      </c>
      <c r="I8" s="29">
        <f>SUM(I4:I7)</f>
        <v>0</v>
      </c>
    </row>
    <row r="9" spans="1:9" ht="12" customHeight="1" thickBot="1">
      <c r="A9" s="22"/>
      <c r="B9" s="23"/>
      <c r="C9" s="23"/>
      <c r="D9" s="23"/>
      <c r="E9" s="32"/>
      <c r="F9" s="23"/>
      <c r="G9" s="23"/>
      <c r="H9" s="23"/>
      <c r="I9" s="6"/>
    </row>
    <row r="10" ht="14.25">
      <c r="A10" s="1"/>
    </row>
    <row r="11" ht="15" thickBot="1">
      <c r="A11" s="3" t="s">
        <v>15</v>
      </c>
    </row>
    <row r="12" spans="1:9" ht="35.25" customHeight="1" thickBot="1">
      <c r="A12" s="20" t="s">
        <v>1</v>
      </c>
      <c r="B12" s="21"/>
      <c r="C12" s="63" t="s">
        <v>2</v>
      </c>
      <c r="D12" s="64"/>
      <c r="E12" s="4" t="s">
        <v>3</v>
      </c>
      <c r="F12" s="4" t="s">
        <v>4</v>
      </c>
      <c r="G12" s="4" t="s">
        <v>23</v>
      </c>
      <c r="H12" s="4" t="s">
        <v>24</v>
      </c>
      <c r="I12" s="4" t="s">
        <v>5</v>
      </c>
    </row>
    <row r="13" spans="1:9" ht="21.75" customHeight="1" thickBot="1">
      <c r="A13" s="57" t="s">
        <v>16</v>
      </c>
      <c r="B13" s="5" t="s">
        <v>17</v>
      </c>
      <c r="C13" s="44">
        <v>333.1</v>
      </c>
      <c r="D13" s="5" t="s">
        <v>8</v>
      </c>
      <c r="E13" s="14"/>
      <c r="F13" s="13">
        <f>C13*E13</f>
        <v>0</v>
      </c>
      <c r="G13" s="25">
        <v>0.23</v>
      </c>
      <c r="H13" s="13">
        <f>F13*0.23</f>
        <v>0</v>
      </c>
      <c r="I13" s="13">
        <f>F13*1.23</f>
        <v>0</v>
      </c>
    </row>
    <row r="14" spans="1:9" ht="23.25" customHeight="1" thickBot="1">
      <c r="A14" s="58"/>
      <c r="B14" s="5" t="s">
        <v>18</v>
      </c>
      <c r="C14" s="44">
        <v>991.41</v>
      </c>
      <c r="D14" s="5" t="s">
        <v>8</v>
      </c>
      <c r="E14" s="14"/>
      <c r="F14" s="13">
        <f>C14*E14</f>
        <v>0</v>
      </c>
      <c r="G14" s="26">
        <v>0.23</v>
      </c>
      <c r="H14" s="13">
        <f>F14*0.23</f>
        <v>0</v>
      </c>
      <c r="I14" s="13">
        <f>F14*1.23</f>
        <v>0</v>
      </c>
    </row>
    <row r="15" spans="1:9" ht="15" thickBot="1">
      <c r="A15" s="15" t="s">
        <v>11</v>
      </c>
      <c r="B15" s="16"/>
      <c r="C15" s="43" t="s">
        <v>20</v>
      </c>
      <c r="D15" s="6" t="s">
        <v>12</v>
      </c>
      <c r="E15" s="14"/>
      <c r="F15" s="13">
        <f>E15*3*12</f>
        <v>0</v>
      </c>
      <c r="G15" s="25">
        <v>0.23</v>
      </c>
      <c r="H15" s="13">
        <f>F15*0.23</f>
        <v>0</v>
      </c>
      <c r="I15" s="13">
        <f>F15*1.23</f>
        <v>0</v>
      </c>
    </row>
    <row r="16" spans="1:9" ht="23.25" thickBot="1">
      <c r="A16" s="7" t="s">
        <v>13</v>
      </c>
      <c r="B16" s="8" t="s">
        <v>14</v>
      </c>
      <c r="C16" s="43">
        <f>C13+C14</f>
        <v>1324.51</v>
      </c>
      <c r="D16" s="6" t="s">
        <v>8</v>
      </c>
      <c r="E16" s="13"/>
      <c r="F16" s="13">
        <f>SUM(F13:F15)</f>
        <v>0</v>
      </c>
      <c r="G16" s="24" t="s">
        <v>25</v>
      </c>
      <c r="H16" s="13">
        <f>SUM(H13:H15)</f>
        <v>0</v>
      </c>
      <c r="I16" s="13">
        <f>SUM(I13:I15)</f>
        <v>0</v>
      </c>
    </row>
    <row r="17" spans="1:9" ht="15" thickBot="1">
      <c r="A17" s="15"/>
      <c r="B17" s="19"/>
      <c r="C17" s="19"/>
      <c r="D17" s="19"/>
      <c r="E17" s="19"/>
      <c r="F17" s="19"/>
      <c r="G17" s="19"/>
      <c r="H17" s="19"/>
      <c r="I17" s="16"/>
    </row>
    <row r="18" ht="14.25">
      <c r="A18" s="2"/>
    </row>
    <row r="19" ht="15" thickBot="1">
      <c r="A19" s="3" t="s">
        <v>19</v>
      </c>
    </row>
    <row r="20" spans="1:9" ht="35.25" customHeight="1" thickBot="1">
      <c r="A20" s="20" t="s">
        <v>1</v>
      </c>
      <c r="B20" s="21"/>
      <c r="C20" s="63" t="s">
        <v>2</v>
      </c>
      <c r="D20" s="64"/>
      <c r="E20" s="4" t="s">
        <v>3</v>
      </c>
      <c r="F20" s="4" t="s">
        <v>4</v>
      </c>
      <c r="G20" s="4" t="s">
        <v>23</v>
      </c>
      <c r="H20" s="4" t="s">
        <v>24</v>
      </c>
      <c r="I20" s="4" t="s">
        <v>5</v>
      </c>
    </row>
    <row r="21" spans="1:9" ht="32.25" customHeight="1" thickBot="1">
      <c r="A21" s="10" t="s">
        <v>16</v>
      </c>
      <c r="B21" s="12" t="s">
        <v>21</v>
      </c>
      <c r="C21" s="11">
        <v>100</v>
      </c>
      <c r="D21" s="12" t="s">
        <v>8</v>
      </c>
      <c r="E21" s="14"/>
      <c r="F21" s="13">
        <f>C21*E21</f>
        <v>0</v>
      </c>
      <c r="G21" s="25">
        <v>0.23</v>
      </c>
      <c r="H21" s="13">
        <f>F21*0.23</f>
        <v>0</v>
      </c>
      <c r="I21" s="13">
        <f>F21*1.23</f>
        <v>0</v>
      </c>
    </row>
    <row r="22" spans="1:9" ht="15" thickBot="1">
      <c r="A22" s="48" t="s">
        <v>11</v>
      </c>
      <c r="B22" s="49"/>
      <c r="C22" s="6" t="s">
        <v>27</v>
      </c>
      <c r="D22" s="6" t="s">
        <v>12</v>
      </c>
      <c r="E22" s="13"/>
      <c r="F22" s="13">
        <f>E22*1*12</f>
        <v>0</v>
      </c>
      <c r="G22" s="25">
        <v>0.23</v>
      </c>
      <c r="H22" s="13">
        <f>F22*0.23</f>
        <v>0</v>
      </c>
      <c r="I22" s="13">
        <f>F22*1.23</f>
        <v>0</v>
      </c>
    </row>
    <row r="23" spans="1:9" ht="23.25" thickBot="1">
      <c r="A23" s="7" t="s">
        <v>13</v>
      </c>
      <c r="B23" s="8" t="s">
        <v>14</v>
      </c>
      <c r="C23" s="9">
        <v>100</v>
      </c>
      <c r="D23" s="6" t="s">
        <v>8</v>
      </c>
      <c r="E23" s="13"/>
      <c r="F23" s="13">
        <f>SUM(F21:F22)</f>
        <v>0</v>
      </c>
      <c r="G23" s="24" t="s">
        <v>25</v>
      </c>
      <c r="H23" s="13">
        <f>SUM(H21:H22)</f>
        <v>0</v>
      </c>
      <c r="I23" s="13">
        <f>SUM(I21:I22)</f>
        <v>0</v>
      </c>
    </row>
    <row r="24" spans="1:9" ht="15" thickBot="1">
      <c r="A24" s="15"/>
      <c r="B24" s="19"/>
      <c r="C24" s="19"/>
      <c r="D24" s="19"/>
      <c r="E24" s="19"/>
      <c r="F24" s="38"/>
      <c r="G24" s="38"/>
      <c r="H24" s="38"/>
      <c r="I24" s="39"/>
    </row>
    <row r="25" spans="1:9" ht="26.25" customHeight="1" thickBot="1">
      <c r="A25" s="61" t="s">
        <v>22</v>
      </c>
      <c r="B25" s="62"/>
      <c r="C25" s="36">
        <f>C8+C16+C23</f>
        <v>17961.82</v>
      </c>
      <c r="D25" s="37" t="s">
        <v>8</v>
      </c>
      <c r="E25" s="34"/>
      <c r="F25" s="40"/>
      <c r="G25" s="41" t="s">
        <v>25</v>
      </c>
      <c r="H25" s="40"/>
      <c r="I25" s="42"/>
    </row>
    <row r="26" spans="1:9" ht="36.75" customHeight="1">
      <c r="A26" s="50" t="s">
        <v>26</v>
      </c>
      <c r="B26" s="51"/>
      <c r="C26" s="51"/>
      <c r="D26" s="51"/>
      <c r="E26" s="51"/>
      <c r="F26" s="51"/>
      <c r="G26" s="51"/>
      <c r="H26" s="51"/>
      <c r="I26" s="51"/>
    </row>
    <row r="29" spans="6:8" ht="14.25">
      <c r="F29" s="33"/>
      <c r="H29" s="33"/>
    </row>
    <row r="30" ht="14.25">
      <c r="C30" s="33"/>
    </row>
    <row r="32" ht="14.25">
      <c r="C32" s="35"/>
    </row>
    <row r="34" ht="14.25">
      <c r="C34" s="35"/>
    </row>
    <row r="36" ht="14.25">
      <c r="C36" s="33"/>
    </row>
  </sheetData>
  <sheetProtection/>
  <mergeCells count="11">
    <mergeCell ref="C20:D20"/>
    <mergeCell ref="H1:I1"/>
    <mergeCell ref="H2:I2"/>
    <mergeCell ref="A22:B22"/>
    <mergeCell ref="A26:I26"/>
    <mergeCell ref="C3:D3"/>
    <mergeCell ref="A4:A6"/>
    <mergeCell ref="A13:A14"/>
    <mergeCell ref="A7:B7"/>
    <mergeCell ref="A25:B25"/>
    <mergeCell ref="C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3" manualBreakCount="3">
    <brk id="10" max="255" man="1"/>
    <brk id="18" max="8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marjanek</dc:creator>
  <cp:keywords/>
  <dc:description/>
  <cp:lastModifiedBy>Anna Matys</cp:lastModifiedBy>
  <cp:lastPrinted>2019-09-17T12:13:02Z</cp:lastPrinted>
  <dcterms:created xsi:type="dcterms:W3CDTF">2012-08-01T10:07:13Z</dcterms:created>
  <dcterms:modified xsi:type="dcterms:W3CDTF">2019-09-24T09:44:31Z</dcterms:modified>
  <cp:category/>
  <cp:version/>
  <cp:contentType/>
  <cp:contentStatus/>
</cp:coreProperties>
</file>