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kowalczyk\Documents\_112 odczynniki (Skrócony)\"/>
    </mc:Choice>
  </mc:AlternateContent>
  <bookViews>
    <workbookView xWindow="0" yWindow="0" windowWidth="28800" windowHeight="12330" activeTab="2"/>
  </bookViews>
  <sheets>
    <sheet name="Formularz oferty" sheetId="1" r:id="rId1"/>
    <sheet name="Część 1" sheetId="2" r:id="rId2"/>
    <sheet name="Część 2" sheetId="9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2" l="1"/>
  <c r="F52" i="2" s="1"/>
  <c r="F61" i="9" l="1"/>
  <c r="F62" i="9" s="1"/>
  <c r="F56" i="9" l="1"/>
  <c r="F57" i="9" l="1"/>
  <c r="I45" i="9"/>
  <c r="I51" i="9" l="1"/>
  <c r="I33" i="9"/>
  <c r="I34" i="9"/>
  <c r="I35" i="9"/>
  <c r="I36" i="9"/>
  <c r="I37" i="9"/>
  <c r="I38" i="9"/>
  <c r="I23" i="2" l="1"/>
  <c r="I24" i="2"/>
  <c r="I25" i="2"/>
  <c r="I26" i="2"/>
  <c r="I27" i="2"/>
  <c r="I28" i="2"/>
  <c r="I32" i="9" l="1"/>
  <c r="I31" i="9"/>
  <c r="B1" i="9"/>
  <c r="I35" i="2"/>
  <c r="I39" i="9" l="1"/>
  <c r="G53" i="9" l="1"/>
  <c r="D22" i="1" s="1"/>
  <c r="F46" i="2"/>
  <c r="F47" i="2" l="1"/>
  <c r="I22" i="2" l="1"/>
  <c r="I21" i="2"/>
  <c r="I41" i="2"/>
  <c r="B1" i="2"/>
  <c r="I29" i="2" l="1"/>
  <c r="G43" i="2" s="1"/>
  <c r="D21" i="1" s="1"/>
</calcChain>
</file>

<file path=xl/sharedStrings.xml><?xml version="1.0" encoding="utf-8"?>
<sst xmlns="http://schemas.openxmlformats.org/spreadsheetml/2006/main" count="215" uniqueCount="150">
  <si>
    <t>FORMULARZ OFERTY</t>
  </si>
  <si>
    <t>Numer sprawy</t>
  </si>
  <si>
    <t>Nazwa zamówienia</t>
  </si>
  <si>
    <t>nazwa Wykonawcy:</t>
  </si>
  <si>
    <t>adres (siedziba) Wykonawcy:</t>
  </si>
  <si>
    <t>województwo:</t>
  </si>
  <si>
    <t>NIP</t>
  </si>
  <si>
    <t>REGON</t>
  </si>
  <si>
    <t>osoba do kontaktu</t>
  </si>
  <si>
    <t>telefon</t>
  </si>
  <si>
    <t>faks</t>
  </si>
  <si>
    <t>email</t>
  </si>
  <si>
    <t>1.</t>
  </si>
  <si>
    <t>3.</t>
  </si>
  <si>
    <t>5.</t>
  </si>
  <si>
    <t>6.</t>
  </si>
  <si>
    <t>Oświadczamy, że zamierzamy powierzyć następujące części zamówienia podwykonawcom i jednocześnie podajemy nazwy (firmy) podwykonawców*:</t>
  </si>
  <si>
    <t>*Jeżeli wykonawca nie poda tych informacji to Zamawiający przyjmie, że wykonawca nie zamierza powierzać żadnej części zamówienia podwykonawcy</t>
  </si>
  <si>
    <t>Dane do umowy:</t>
  </si>
  <si>
    <t>Osoby które będą zawierały umowę ze strony Wykonawcy:</t>
  </si>
  <si>
    <t>Imię i nazwisko</t>
  </si>
  <si>
    <t xml:space="preserve">   </t>
  </si>
  <si>
    <t>Osoba(y)  odpowiedzialna za realizację umowy ze strony Wykonawcy</t>
  </si>
  <si>
    <t>Stanowisko</t>
  </si>
  <si>
    <t>Nr telefonu / e-mail</t>
  </si>
  <si>
    <t>Nr konta bankowego do rozliczeń pomiędzy Zamawiającym a Wykonawcy</t>
  </si>
  <si>
    <t>Nazwa i adres banku</t>
  </si>
  <si>
    <t>załącznik nr ….. do umowy</t>
  </si>
  <si>
    <t>Przedmiot zamówienia</t>
  </si>
  <si>
    <t>Ilość</t>
  </si>
  <si>
    <t>Lp.</t>
  </si>
  <si>
    <t>Informacje dotyczące dzierżawionego urządzenia</t>
  </si>
  <si>
    <t>Nazwa urządzenia</t>
  </si>
  <si>
    <t>Typ</t>
  </si>
  <si>
    <t xml:space="preserve">Nr seryjny </t>
  </si>
  <si>
    <t>(można wypełnić przy zawieraniu umowy)</t>
  </si>
  <si>
    <t>Rok produkcji</t>
  </si>
  <si>
    <t>Akcesoria</t>
  </si>
  <si>
    <t>Wartość</t>
  </si>
  <si>
    <t>Moc oferowanego urządzenia w watach [W]</t>
  </si>
  <si>
    <t>Założony czas pracy urządzenia w godzinach [h]</t>
  </si>
  <si>
    <t>Przyjęty koszt 1 kWh [zł]</t>
  </si>
  <si>
    <t>Koszt zużycia energii elektrycznej</t>
  </si>
  <si>
    <t>Lp</t>
  </si>
  <si>
    <t>Nazwa oferowanego produktu</t>
  </si>
  <si>
    <t>Numer katalogowy (jeżli istnieje)</t>
  </si>
  <si>
    <t>Oferowana wielkość produktu*</t>
  </si>
  <si>
    <t>1</t>
  </si>
  <si>
    <t>2</t>
  </si>
  <si>
    <t>3</t>
  </si>
  <si>
    <t>4</t>
  </si>
  <si>
    <t>5</t>
  </si>
  <si>
    <t>6</t>
  </si>
  <si>
    <t>LP</t>
  </si>
  <si>
    <t>pozycja 1</t>
  </si>
  <si>
    <t>RAZEM:</t>
  </si>
  <si>
    <t xml:space="preserve">Nr cześci </t>
  </si>
  <si>
    <t>Część 2</t>
  </si>
  <si>
    <t xml:space="preserve">2. </t>
  </si>
  <si>
    <t xml:space="preserve">4. </t>
  </si>
  <si>
    <t xml:space="preserve">ARKUSZ CENOWY </t>
  </si>
  <si>
    <t xml:space="preserve">Ilość sztuk 
urządzenia </t>
  </si>
  <si>
    <t>Ilość miesięcy</t>
  </si>
  <si>
    <t>Przedmiot dzierżawy</t>
  </si>
  <si>
    <t>* Przez oferowaną wielkość produktu należy rozumieć sposób konfekcjonowania produktu tj. ilość sztuk/oznaczeń stanowiących jedno opakowanie zbiorcze, będące przedmiotem wyceny.
** Przez oferowaną ilość należy rozumieć ilość opakowań stanowiących jedną całość, koniecznych do wykonania przedmiotu zamówienia. W przypadku, gdy iloraz ilości określonej przez Zamawiającego do ilości sztuk stanowiących jedno zaoferowane opakowanie nie jest liczbą całkowitą należy zaoferować ilość zaokrągloną do pełnych opakowań.
*** Przez cenę jednostkową brutto należy rozumieć cenę za opakowanie stanowiące jedną całość, mogące być przedmiotem dostawy.</t>
  </si>
  <si>
    <t>Oferowana ilość**</t>
  </si>
  <si>
    <t>Koszt zużycia energii elektrycznej:</t>
  </si>
  <si>
    <t>RAZEM B:</t>
  </si>
  <si>
    <t>RAZEM A:</t>
  </si>
  <si>
    <t>Część zamówienia: ............................................................................................................................................................................
Nazwa (firma) podwykonawcy: ......................................................................................................................................................</t>
  </si>
  <si>
    <t>Oferujemy wykonanie przedmiotu zamówienia (w danej części) za cenę:</t>
  </si>
  <si>
    <t>Oświadczamy, że zapoznaliśmy się z SWZ wraz z jej załącznikami i nie wnosimy do niej zastrzeżeń oraz, że zdobyliśmy konieczne informacje do przygotowania oferty.</t>
  </si>
  <si>
    <t>Oświadczamy, że jesteśmy związani niniejszą ofertą przez okres podany w SWZ.</t>
  </si>
  <si>
    <t>Oświadczamy, ze zapoznaliśmy się z treścią załączonego do SWZ wzoru umowy i w przypadku wyboru naszej oferty zawrzemy z zamawiającym  umowę sporządzoną na podstawie tego wzoru.</t>
  </si>
  <si>
    <t>Oświadczamy, że oferujemy realizację przedmiotu zamówienia zgodnie z zasadami określonymi w SWZ wraz z załącznikami.</t>
  </si>
  <si>
    <t>7.</t>
  </si>
  <si>
    <t>8.</t>
  </si>
  <si>
    <t>9.</t>
  </si>
  <si>
    <t>10.</t>
  </si>
  <si>
    <t>13.</t>
  </si>
  <si>
    <t>14.</t>
  </si>
  <si>
    <t>Załącznik nr 1 do SWZ</t>
  </si>
  <si>
    <t>załącznik nr 1a do SWZ</t>
  </si>
  <si>
    <t>Część 1</t>
  </si>
  <si>
    <t>7</t>
  </si>
  <si>
    <t>8</t>
  </si>
  <si>
    <t>….</t>
  </si>
  <si>
    <t>Dzierżawa urządzenia</t>
  </si>
  <si>
    <t>Dzierżawa urządzeń</t>
  </si>
  <si>
    <t>Oświadczamy, że termin płatności wynosi do 60 dni.</t>
  </si>
  <si>
    <r>
      <t xml:space="preserve">Oświadczamy, że jesteśmy </t>
    </r>
    <r>
      <rPr>
        <sz val="11"/>
        <color rgb="FFFF0000"/>
        <rFont val="Times New Roman"/>
        <family val="1"/>
        <charset val="238"/>
      </rPr>
      <t xml:space="preserve"> (właściwe podkreślić)</t>
    </r>
    <r>
      <rPr>
        <sz val="11"/>
        <color rgb="FF000000"/>
        <rFont val="Times New Roman"/>
        <family val="1"/>
        <charset val="238"/>
      </rPr>
      <t>:
13.1. mikroprzedsiębiorstwem,
13.2. małym przedsiębiorstwem,
13.3. średnim przedsiębiorstwem,
13.4. jednoosobową działalnością gospodarczą,
13.5. osobą fizyczną nieprowadzącą działalności gospodarczej,
13.6. inny rodzaj (w tym duże przedsiębiorstwo)</t>
    </r>
  </si>
  <si>
    <t>DFP.271.112.2021.KK</t>
  </si>
  <si>
    <t xml:space="preserve">(dostawa i czynsz dzierżawny) </t>
  </si>
  <si>
    <t xml:space="preserve">Oświadczamy, że zamówienie będziemy wykonywać do czasu wyczerpania kwoty wynagrodzenia umownego, jednak nie dłużej niż przez: 12 miesięcy od daty zawarcia umowy.
</t>
  </si>
  <si>
    <t>Oświadczamy, że oferowane produkty są dopuszczone do obrotu i używania na terenie Polski zgodnie z ustawą z dnia 20 maja 2010 roku o wyrobach medycznych oraz posiadają ważne certyfikaty CE IVD (o ile dotyczy).  Jednocześnie oświadczamy, że na każdorazowe wezwanie Zamawiającego przedstawimy dokumenty dopuszczające do obrotu i używania na terenie Polski.</t>
  </si>
  <si>
    <t xml:space="preserve">zgodnie z wymaganiami granicznymi  (załącznik nr 1a do SWZ) oraz postanowieniami wzoru umowy (załącznik nr 3 do SWZ).
# jeżeli wybór oferty będzie prowadził do powstania u Zamawiającego obowiązku podatkowego, zgodnie z przepisami o podatku od towarów i usług, należy podać cenę netto.
</t>
  </si>
  <si>
    <t>Cena brutto #</t>
  </si>
  <si>
    <r>
      <t xml:space="preserve">Oświadczam, że wybór niniejszej oferty będzie prowadził do powstania u Zamawiającego obowiązku podatkowego zgodnie z przepisami o podatku od towarów i usług w zakresie*: 
nazwa (rodzaj) towaru lub usługi: .........................................................................................................................................................
wartość bez kwoty podatku:..................................................................................................................................................................
stawka podatku, która będzie miała zastosowanie: ............................................................................................................................
</t>
    </r>
    <r>
      <rPr>
        <i/>
        <sz val="8"/>
        <rFont val="Times New Roman"/>
        <family val="1"/>
        <charset val="238"/>
      </rPr>
      <t>*Należy podać informacje o których mowa w pkt. 10.9 SWZ. Jeżeli wykonawca nie poda powyższej informacji to Zamawiający przyjmie, że wybór oferty nie będzie prowadził do powstania u Zamawiającego obowiązku podatkowego zgodnie z przepisami o podatku od towarów i usług.</t>
    </r>
  </si>
  <si>
    <t>Dostawa odczynników, materiałów kontrolnych, materiałów zużywalnych wraz z dzierżawą urządzeń.</t>
  </si>
  <si>
    <t>Dzierżawa automatycznego analizatora do oznaczania przeciwciał anty-Borrelia burgdorferi (sensu lato) w surowicy, osoczu i płynie mózgowo-rdzeniowym oraz przeciwciał przeciwko wirusowi Hepatitis E Virus (HEV) w surowicy i osoczu metodą typu IMMUNOBLOT, wraz z dedykowanymi zestawami odczynnikowymi i kontrolnymi przeznaczonymi do tych oznaczeń.</t>
  </si>
  <si>
    <t>Kompletne zestawy odczynnikowe do oznaczania przeciwciał IgG i IgM przeciwko Borrelia burgdorferi (sensu lato) w surowicy, osoczu i płynie mózgowo-rdzeniowym metodą typu IMMUNOBLOT</t>
  </si>
  <si>
    <t>Liczba oznaczeń (badań) diagnostycznych 
na 12 miesięcy</t>
  </si>
  <si>
    <t>Zestawy odczynnikowe do oznaczania przeciwciał IgG przeciwko Borrelia burgdorferi (sensu lato)</t>
  </si>
  <si>
    <t>Zestawy odczynnikowe do oznaczania przeciwciał IgM przeciwko Borrelia burgdorferi (sensu lato)</t>
  </si>
  <si>
    <t>Materiały kontrolne dedykowane dla oferowanych zestawów IgG (ilość materiału kontrolnego wyznaczona zgodnie z wymaganiami producenta zestawów odczynnikowych, ale nie mniej niż jedno oznaczenie dla kontroli ujemnej i jedno oznaczenie dla kontroli dodatniej na każde opakowanie testów)</t>
  </si>
  <si>
    <t>zgodnie z opisem</t>
  </si>
  <si>
    <t>Materiały kontrolne dedykowane dla oferowanych zestawów IgM (ilość materiału kontrolnego wyznaczona zgodnie z wymaganiami producenta zestawów odczynnikowych, ale nie mniej niż jedno oznaczenie dla kontroli ujemnej i jedno oznaczenie dla kontroli dodatniej na każde opakowanie testów)</t>
  </si>
  <si>
    <t>Kompletne zestawy odczynnikowe do oznaczania przeciwciał IgG i IgM przeciwko wirusowi Hepatitis E Virus (HEV) w surowicy i osoczu metodą typu IMMUNOBLOT</t>
  </si>
  <si>
    <t>Zestawy odczynnikowe do oznaczania przeciwciał IgG przeciwko wirusowi Hepatitis E Virus (HEV)</t>
  </si>
  <si>
    <t>Zestawy odczynnikowe do oznaczania przeciwciał IgM przeciwko wirusowi Hepatitis E Virus (HEV)</t>
  </si>
  <si>
    <t>Zamawiający wymaga zaoferowania wszystkich odczynników, odczynników dodatkowych, kalibratorów, materiałów kontrolnych oraz materiałów zużywalnych koniecznych do wykonania  zamawianej ilości badań/oznaczeń kontrolnych zgodnie z procedurami określonymi przez producenta zestawów odczynnikowych. Wymóg ten nie dotyczy podstawowego wyposażenia laboratoryjnego jak uniwersalne pipety laboratoryjne i dedykowane do nich końcówki, które są zapewniane przez Zamawiającego.</t>
  </si>
  <si>
    <t xml:space="preserve">Dzierżawa automatycznego analizatora dla testów IMMUNOBLOT </t>
  </si>
  <si>
    <t>Dzierżawa automatycznego analizatora immunochemicznego do ilościowego oznaczania przeciwciał anty-Borrelia burgdorferi (sensu lato) w surowicy, osoczu i płynie mózgowo-rdzeniowym (łącznie z algorytmem oceny wewnątrzoponowej syntezy przeciwciał), wykonywania testu wydzielania interferonu gamma do oceny prawdopodobieństwa/ wykrywania wczesnej fazy zakażenia krętkami Borrelia burgdorferi (sensu lato) oraz do wykonywania w trybie 24 godziny na dobę oznaczeń wybranych markerów zakażeń, wraz z dedykowanymi zestawami odczynnikowymi i kontrolnymi przeznaczonymi do tych oznaczeń</t>
  </si>
  <si>
    <t>Liczba oznaczeń (bdań) diagnostycznych
 na 12 miesiący</t>
  </si>
  <si>
    <t>Testy do ilościowego oznaczania przeciwciał anty-Borrelia burgdorferi (sensu lato) w surowicy, osoczu i płynie mózgowo-rdzeniowym (łącznie z algorytmem oceny wewnątrzoponowej syntezy przeciwciał) i oceny wydzielania interferonu gamma</t>
  </si>
  <si>
    <t>anty-Borrelia (sensu lato) IgG w surowicy/osoczu (test ilościowy)</t>
  </si>
  <si>
    <t>anty-Borrelia (sensu lato) IgG w płynie mózgowo-rdzeniowym (test ilościowy)</t>
  </si>
  <si>
    <t>anty-Borrelia (sensu lato) IgM w surowicy/osoczu (test ilościowy)</t>
  </si>
  <si>
    <t>anty-Borrelia (sensu lato) IgM w płynie mózgowo-rdzeniowym (test ilościowy)</t>
  </si>
  <si>
    <t>Test wydzielania interferonu gamma do oceny prawdopodobieństwa/wykrywania wczesnej fazy zakażenia krętkami Borrelia burgdorferi (sensu lato)</t>
  </si>
  <si>
    <t>Testy do wykonywania w trybie 24 godziny na dobę oznaczeń wybranych markerów zakażeń</t>
  </si>
  <si>
    <t>anty-Treponema pallidum total (jakościowy, swoisty test przesiewowy)</t>
  </si>
  <si>
    <t>HBs Ag (test ilościowy)</t>
  </si>
  <si>
    <t>anty-HBs (test ilościowy)</t>
  </si>
  <si>
    <t>anty-HBc total</t>
  </si>
  <si>
    <t>anty-HCV</t>
  </si>
  <si>
    <t>anty-HDV total</t>
  </si>
  <si>
    <t>anty-HIV/p24 Ag</t>
  </si>
  <si>
    <t>anty-CMV IgG (test ilościowy)</t>
  </si>
  <si>
    <t>anty-CMV IgM</t>
  </si>
  <si>
    <t>anty-Rubella IgG (test ilościowy)</t>
  </si>
  <si>
    <t>anty-Rubella IgM</t>
  </si>
  <si>
    <t>anty-Toxoplasma gondii IgG (test ilościowy)</t>
  </si>
  <si>
    <t>anty-Toxoplasma gondii IgM</t>
  </si>
  <si>
    <t>Dzierżawa automatycznego analizatora immunochemicznego</t>
  </si>
  <si>
    <t>Koszt zużycia wody:</t>
  </si>
  <si>
    <t>Przyjęty koszt 1 litra wody destylowanej [zł]</t>
  </si>
  <si>
    <t>Koszt zużycia wody</t>
  </si>
  <si>
    <t>Szacunkowa ilość wody np. destylowanej, jaką potrzebuje oferowane urządzenie w okresie dzierżawy (za 1 m-c)</t>
  </si>
  <si>
    <t>Ilość miesięcy dzierżawy urządzenia</t>
  </si>
  <si>
    <t>Czynsz dzierżawny brutto# za 1 miesiąc</t>
  </si>
  <si>
    <t>Czynsz dzierżawny # brutto</t>
  </si>
  <si>
    <t>Cena jednostkowa brutto***#</t>
  </si>
  <si>
    <t>Cena brutto oferowanej ilości#</t>
  </si>
  <si>
    <t>(bez kosztów zużycia energii elektrycznej i wody)</t>
  </si>
  <si>
    <t>Cena oferty brutto# (A+B)</t>
  </si>
  <si>
    <t># jeżeli wybór oferty będzie prowadził do powstania u Zamawiającego obowiązku podatkowego, zgodnie z przepisami o podatku od towarów i usług, należy podać cenę netto.</t>
  </si>
  <si>
    <t>Czynsz dzierżawny brutto za 1 miesiąc#</t>
  </si>
  <si>
    <t>Czynsz dzierżawny brutto#</t>
  </si>
  <si>
    <t>Cena oferty brutto (A+B)#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</si>
</sst>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_z_ł_-;\-* #,##0.00\ _z_ł_-;_-* \-??\ _z_ł_-;_-@_-"/>
    <numFmt numFmtId="165" formatCode="_-* #,##0.00&quot; zł&quot;_-;\-* #,##0.00&quot; zł&quot;_-;_-* \-??&quot; zł&quot;_-;_-@_-"/>
    <numFmt numFmtId="166" formatCode="&quot; &quot;#,##0.00,&quot;zł &quot;;&quot;-&quot;#,##0.00,&quot;zł &quot;;&quot; &quot;&quot;-&quot;#&quot; zł &quot;;&quot; &quot;@&quot; &quot;"/>
    <numFmt numFmtId="167" formatCode="_-* #,##0\ _z_ł_-;\-* #,##0\ _z_ł_-;_-* &quot;-&quot;??\ _z_ł_-;_-@_-"/>
    <numFmt numFmtId="168" formatCode="#,##0.00\ &quot;zł&quot;"/>
  </numFmts>
  <fonts count="4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0"/>
      <name val="Tahoma"/>
      <family val="2"/>
      <charset val="238"/>
    </font>
    <font>
      <u/>
      <sz val="10"/>
      <color indexed="12"/>
      <name val="Arial CE"/>
      <family val="2"/>
      <charset val="238"/>
    </font>
    <font>
      <sz val="11"/>
      <name val="Book Antiqua"/>
      <family val="1"/>
      <charset val="238"/>
    </font>
    <font>
      <i/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9C650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theme="1"/>
      <name val="Arial CE"/>
      <charset val="238"/>
    </font>
    <font>
      <sz val="11"/>
      <color theme="1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9"/>
      <name val="Garamond"/>
      <family val="1"/>
      <charset val="238"/>
    </font>
    <font>
      <sz val="11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trike/>
      <sz val="11"/>
      <name val="Times New Roman"/>
      <family val="1"/>
      <charset val="238"/>
    </font>
    <font>
      <b/>
      <sz val="11"/>
      <name val="Garamond"/>
      <family val="1"/>
      <charset val="238"/>
    </font>
    <font>
      <i/>
      <sz val="9"/>
      <color theme="1"/>
      <name val="Times New Roman"/>
      <family val="1"/>
      <charset val="238"/>
    </font>
    <font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6">
    <xf numFmtId="0" fontId="0" fillId="0" borderId="0"/>
    <xf numFmtId="0" fontId="2" fillId="0" borderId="0"/>
    <xf numFmtId="165" fontId="9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6" fillId="0" borderId="0" applyBorder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9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9" fillId="0" borderId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9" fillId="0" borderId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9" fillId="0" borderId="0"/>
    <xf numFmtId="0" fontId="4" fillId="0" borderId="0"/>
    <xf numFmtId="0" fontId="10" fillId="0" borderId="0"/>
    <xf numFmtId="0" fontId="1" fillId="0" borderId="0"/>
    <xf numFmtId="0" fontId="12" fillId="0" borderId="0"/>
    <xf numFmtId="0" fontId="9" fillId="0" borderId="0"/>
    <xf numFmtId="0" fontId="9" fillId="0" borderId="0"/>
    <xf numFmtId="0" fontId="2" fillId="0" borderId="0">
      <alignment vertical="top"/>
    </xf>
    <xf numFmtId="0" fontId="1" fillId="0" borderId="0"/>
    <xf numFmtId="0" fontId="4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2" fillId="0" borderId="0"/>
    <xf numFmtId="0" fontId="14" fillId="0" borderId="0"/>
    <xf numFmtId="0" fontId="1" fillId="0" borderId="0"/>
    <xf numFmtId="0" fontId="4" fillId="0" borderId="0"/>
    <xf numFmtId="0" fontId="9" fillId="0" borderId="0"/>
    <xf numFmtId="0" fontId="2" fillId="0" borderId="0"/>
    <xf numFmtId="0" fontId="16" fillId="0" borderId="0"/>
    <xf numFmtId="0" fontId="2" fillId="0" borderId="0"/>
    <xf numFmtId="0" fontId="4" fillId="0" borderId="0"/>
    <xf numFmtId="0" fontId="9" fillId="0" borderId="0"/>
    <xf numFmtId="0" fontId="4" fillId="0" borderId="0"/>
    <xf numFmtId="0" fontId="20" fillId="0" borderId="0"/>
    <xf numFmtId="0" fontId="4" fillId="0" borderId="0"/>
    <xf numFmtId="0" fontId="19" fillId="0" borderId="0"/>
    <xf numFmtId="0" fontId="4" fillId="0" borderId="0"/>
    <xf numFmtId="0" fontId="9" fillId="0" borderId="0"/>
    <xf numFmtId="0" fontId="7" fillId="0" borderId="0"/>
    <xf numFmtId="0" fontId="20" fillId="0" borderId="0"/>
    <xf numFmtId="0" fontId="1" fillId="0" borderId="0"/>
    <xf numFmtId="0" fontId="1" fillId="0" borderId="0"/>
    <xf numFmtId="0" fontId="9" fillId="0" borderId="0"/>
    <xf numFmtId="0" fontId="4" fillId="0" borderId="0"/>
    <xf numFmtId="0" fontId="4" fillId="0" borderId="0"/>
    <xf numFmtId="0" fontId="2" fillId="0" borderId="0"/>
    <xf numFmtId="0" fontId="9" fillId="0" borderId="0"/>
    <xf numFmtId="0" fontId="9" fillId="0" borderId="0"/>
    <xf numFmtId="9" fontId="9" fillId="0" borderId="0" applyFill="0" applyBorder="0" applyAlignment="0" applyProtection="0"/>
    <xf numFmtId="9" fontId="2" fillId="0" borderId="0" applyFont="0" applyFill="0" applyBorder="0" applyAlignment="0" applyProtection="0"/>
    <xf numFmtId="9" fontId="9" fillId="0" borderId="0" applyFill="0" applyBorder="0" applyAlignment="0" applyProtection="0"/>
    <xf numFmtId="0" fontId="11" fillId="0" borderId="0"/>
    <xf numFmtId="166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9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9" fillId="0" borderId="0" applyFill="0" applyBorder="0" applyAlignment="0" applyProtection="0"/>
    <xf numFmtId="165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</cellStyleXfs>
  <cellXfs count="233">
    <xf numFmtId="0" fontId="0" fillId="0" borderId="0" xfId="0"/>
    <xf numFmtId="0" fontId="5" fillId="0" borderId="1" xfId="42" applyFont="1" applyFill="1" applyBorder="1" applyAlignment="1" applyProtection="1">
      <alignment horizontal="left" vertical="top"/>
      <protection locked="0"/>
    </xf>
    <xf numFmtId="0" fontId="2" fillId="0" borderId="0" xfId="42"/>
    <xf numFmtId="0" fontId="5" fillId="0" borderId="0" xfId="42" applyFont="1" applyFill="1" applyAlignment="1" applyProtection="1">
      <alignment horizontal="left" vertical="top" wrapText="1"/>
      <protection locked="0"/>
    </xf>
    <xf numFmtId="0" fontId="6" fillId="0" borderId="0" xfId="42" applyFont="1" applyFill="1" applyBorder="1" applyAlignment="1" applyProtection="1">
      <alignment horizontal="left" vertical="top" wrapText="1"/>
      <protection locked="0"/>
    </xf>
    <xf numFmtId="3" fontId="5" fillId="0" borderId="0" xfId="42" applyNumberFormat="1" applyFont="1" applyFill="1" applyBorder="1" applyAlignment="1" applyProtection="1">
      <alignment horizontal="right" vertical="top" wrapText="1"/>
      <protection locked="0"/>
    </xf>
    <xf numFmtId="0" fontId="5" fillId="0" borderId="0" xfId="42" applyFont="1" applyFill="1" applyBorder="1" applyAlignment="1" applyProtection="1">
      <alignment horizontal="left" vertical="top" wrapText="1"/>
      <protection locked="0"/>
    </xf>
    <xf numFmtId="0" fontId="6" fillId="0" borderId="0" xfId="42" applyFont="1" applyFill="1" applyBorder="1" applyAlignment="1" applyProtection="1">
      <alignment horizontal="center" vertical="top"/>
      <protection locked="0"/>
    </xf>
    <xf numFmtId="0" fontId="5" fillId="0" borderId="0" xfId="42" applyFont="1" applyFill="1" applyBorder="1" applyAlignment="1" applyProtection="1">
      <alignment horizontal="justify" vertical="top" wrapText="1"/>
      <protection locked="0"/>
    </xf>
    <xf numFmtId="0" fontId="5" fillId="0" borderId="1" xfId="42" applyFont="1" applyFill="1" applyBorder="1" applyAlignment="1" applyProtection="1">
      <alignment horizontal="left" vertical="top" wrapText="1"/>
      <protection locked="0"/>
    </xf>
    <xf numFmtId="3" fontId="6" fillId="0" borderId="0" xfId="42" applyNumberFormat="1" applyFont="1" applyFill="1" applyBorder="1" applyAlignment="1" applyProtection="1">
      <alignment horizontal="left" vertical="top" wrapText="1"/>
      <protection locked="0"/>
    </xf>
    <xf numFmtId="3" fontId="5" fillId="0" borderId="0" xfId="42" applyNumberFormat="1" applyFont="1" applyFill="1" applyAlignment="1" applyProtection="1">
      <alignment horizontal="left" vertical="top" wrapText="1"/>
      <protection locked="0"/>
    </xf>
    <xf numFmtId="44" fontId="5" fillId="0" borderId="0" xfId="42" applyNumberFormat="1" applyFont="1" applyFill="1" applyBorder="1" applyAlignment="1" applyProtection="1">
      <alignment horizontal="right" vertical="top" wrapText="1"/>
      <protection locked="0"/>
    </xf>
    <xf numFmtId="0" fontId="5" fillId="0" borderId="0" xfId="42" applyFont="1" applyFill="1" applyAlignment="1" applyProtection="1">
      <alignment horizontal="justify" vertical="top" wrapText="1"/>
      <protection locked="0"/>
    </xf>
    <xf numFmtId="49" fontId="5" fillId="0" borderId="0" xfId="42" applyNumberFormat="1" applyFont="1" applyFill="1" applyBorder="1" applyAlignment="1" applyProtection="1">
      <alignment horizontal="left" vertical="top" wrapText="1"/>
      <protection locked="0"/>
    </xf>
    <xf numFmtId="49" fontId="5" fillId="0" borderId="2" xfId="42" applyNumberFormat="1" applyFont="1" applyFill="1" applyBorder="1" applyAlignment="1" applyProtection="1">
      <alignment horizontal="left" vertical="top" wrapText="1"/>
      <protection locked="0"/>
    </xf>
    <xf numFmtId="49" fontId="5" fillId="0" borderId="0" xfId="42" applyNumberFormat="1" applyFont="1" applyFill="1" applyAlignment="1" applyProtection="1">
      <alignment horizontal="left" vertical="top" wrapText="1"/>
      <protection locked="0"/>
    </xf>
    <xf numFmtId="49" fontId="5" fillId="0" borderId="1" xfId="42" applyNumberFormat="1" applyFont="1" applyFill="1" applyBorder="1" applyAlignment="1" applyProtection="1">
      <alignment horizontal="left" vertical="top" wrapText="1"/>
      <protection locked="0"/>
    </xf>
    <xf numFmtId="3" fontId="5" fillId="0" borderId="1" xfId="42" applyNumberFormat="1" applyFont="1" applyFill="1" applyBorder="1" applyAlignment="1" applyProtection="1">
      <alignment horizontal="right" vertical="top" wrapText="1"/>
      <protection locked="0"/>
    </xf>
    <xf numFmtId="0" fontId="6" fillId="0" borderId="0" xfId="42" applyFont="1" applyFill="1" applyAlignment="1" applyProtection="1">
      <alignment horizontal="left" vertical="center" wrapText="1"/>
      <protection locked="0"/>
    </xf>
    <xf numFmtId="0" fontId="2" fillId="0" borderId="0" xfId="42"/>
    <xf numFmtId="0" fontId="5" fillId="0" borderId="0" xfId="42" applyFont="1" applyFill="1" applyAlignment="1" applyProtection="1">
      <alignment horizontal="left" vertical="top"/>
      <protection locked="0"/>
    </xf>
    <xf numFmtId="0" fontId="21" fillId="0" borderId="0" xfId="42" applyFont="1" applyFill="1" applyAlignment="1" applyProtection="1">
      <alignment horizontal="left" vertical="top" wrapText="1"/>
      <protection locked="0"/>
    </xf>
    <xf numFmtId="0" fontId="21" fillId="0" borderId="0" xfId="42" applyFont="1" applyFill="1" applyAlignment="1" applyProtection="1">
      <alignment vertical="top" wrapText="1"/>
      <protection locked="0"/>
    </xf>
    <xf numFmtId="0" fontId="22" fillId="0" borderId="0" xfId="42" applyFont="1" applyFill="1" applyBorder="1" applyAlignment="1" applyProtection="1">
      <alignment horizontal="left" vertical="top" wrapText="1"/>
      <protection locked="0"/>
    </xf>
    <xf numFmtId="0" fontId="21" fillId="0" borderId="0" xfId="42" applyFont="1" applyFill="1" applyBorder="1" applyAlignment="1" applyProtection="1">
      <alignment horizontal="left" vertical="top" wrapText="1"/>
      <protection locked="0"/>
    </xf>
    <xf numFmtId="44" fontId="21" fillId="0" borderId="0" xfId="42" applyNumberFormat="1" applyFont="1" applyFill="1" applyBorder="1" applyAlignment="1" applyProtection="1">
      <alignment horizontal="right" vertical="top" wrapText="1"/>
      <protection locked="0"/>
    </xf>
    <xf numFmtId="0" fontId="22" fillId="3" borderId="1" xfId="42" applyFont="1" applyFill="1" applyBorder="1" applyAlignment="1">
      <alignment horizontal="center" vertical="center"/>
    </xf>
    <xf numFmtId="0" fontId="21" fillId="3" borderId="4" xfId="42" applyFont="1" applyFill="1" applyBorder="1" applyAlignment="1">
      <alignment horizontal="left" vertical="top" wrapText="1"/>
    </xf>
    <xf numFmtId="44" fontId="21" fillId="0" borderId="1" xfId="42" applyNumberFormat="1" applyFont="1" applyFill="1" applyBorder="1" applyAlignment="1" applyProtection="1">
      <alignment horizontal="left" vertical="top" wrapText="1"/>
      <protection locked="0"/>
    </xf>
    <xf numFmtId="0" fontId="5" fillId="0" borderId="0" xfId="42" applyFont="1" applyFill="1" applyAlignment="1" applyProtection="1">
      <alignment horizontal="right" vertical="center" wrapText="1"/>
      <protection locked="0"/>
    </xf>
    <xf numFmtId="1" fontId="5" fillId="0" borderId="0" xfId="42" applyNumberFormat="1" applyFont="1" applyFill="1" applyBorder="1" applyAlignment="1" applyProtection="1">
      <alignment horizontal="center" vertical="top" wrapText="1"/>
      <protection locked="0"/>
    </xf>
    <xf numFmtId="44" fontId="21" fillId="0" borderId="0" xfId="42" applyNumberFormat="1" applyFont="1" applyFill="1" applyBorder="1" applyAlignment="1" applyProtection="1">
      <alignment horizontal="left" vertical="top" wrapText="1"/>
      <protection locked="0"/>
    </xf>
    <xf numFmtId="0" fontId="21" fillId="0" borderId="0" xfId="42" applyFont="1" applyFill="1" applyBorder="1" applyAlignment="1" applyProtection="1">
      <alignment horizontal="center" vertical="center" wrapText="1"/>
      <protection locked="0"/>
    </xf>
    <xf numFmtId="0" fontId="22" fillId="0" borderId="0" xfId="42" applyFont="1" applyFill="1" applyBorder="1" applyAlignment="1" applyProtection="1">
      <alignment horizontal="right" vertical="center" wrapText="1"/>
      <protection locked="0"/>
    </xf>
    <xf numFmtId="0" fontId="5" fillId="0" borderId="0" xfId="42" applyFont="1" applyFill="1" applyBorder="1" applyAlignment="1" applyProtection="1">
      <alignment horizontal="left" vertical="top" wrapText="1"/>
      <protection locked="0"/>
    </xf>
    <xf numFmtId="0" fontId="6" fillId="0" borderId="0" xfId="42" applyFont="1" applyFill="1" applyAlignment="1" applyProtection="1">
      <alignment horizontal="left" vertical="top" wrapText="1"/>
      <protection locked="0"/>
    </xf>
    <xf numFmtId="0" fontId="22" fillId="3" borderId="1" xfId="42" applyFont="1" applyFill="1" applyBorder="1" applyAlignment="1">
      <alignment horizontal="center" vertical="center" wrapText="1"/>
    </xf>
    <xf numFmtId="44" fontId="21" fillId="0" borderId="1" xfId="42" applyNumberFormat="1" applyFont="1" applyFill="1" applyBorder="1" applyAlignment="1">
      <alignment horizontal="left" vertical="top" wrapText="1"/>
    </xf>
    <xf numFmtId="0" fontId="6" fillId="0" borderId="0" xfId="42" applyFont="1" applyFill="1" applyAlignment="1" applyProtection="1">
      <alignment horizontal="left" vertical="top" wrapText="1"/>
      <protection locked="0"/>
    </xf>
    <xf numFmtId="0" fontId="2" fillId="0" borderId="0" xfId="42" applyAlignment="1">
      <alignment horizontal="left"/>
    </xf>
    <xf numFmtId="0" fontId="21" fillId="0" borderId="0" xfId="0" applyFont="1"/>
    <xf numFmtId="0" fontId="5" fillId="0" borderId="0" xfId="42" applyFont="1" applyFill="1" applyBorder="1" applyAlignment="1">
      <alignment horizontal="center" vertical="center" wrapText="1"/>
    </xf>
    <xf numFmtId="44" fontId="5" fillId="0" borderId="0" xfId="78" applyFont="1" applyFill="1" applyBorder="1" applyAlignment="1" applyProtection="1">
      <alignment horizontal="center" vertical="center" wrapText="1"/>
      <protection locked="0"/>
    </xf>
    <xf numFmtId="0" fontId="5" fillId="0" borderId="0" xfId="42" applyFont="1" applyFill="1" applyAlignment="1">
      <alignment horizontal="left" vertical="top" wrapText="1"/>
    </xf>
    <xf numFmtId="0" fontId="5" fillId="0" borderId="0" xfId="42" applyFont="1" applyAlignment="1">
      <alignment horizontal="left" vertical="top" wrapText="1"/>
    </xf>
    <xf numFmtId="0" fontId="5" fillId="0" borderId="0" xfId="42" applyFont="1" applyAlignment="1">
      <alignment horizontal="left" vertical="center" wrapText="1"/>
    </xf>
    <xf numFmtId="0" fontId="5" fillId="0" borderId="0" xfId="42" applyFont="1" applyFill="1" applyBorder="1" applyAlignment="1">
      <alignment horizontal="left" vertical="top" wrapText="1"/>
    </xf>
    <xf numFmtId="0" fontId="22" fillId="3" borderId="1" xfId="42" applyFont="1" applyFill="1" applyBorder="1" applyAlignment="1" applyProtection="1">
      <alignment horizontal="center" vertical="center" wrapText="1"/>
      <protection locked="0"/>
    </xf>
    <xf numFmtId="49" fontId="21" fillId="0" borderId="1" xfId="42" applyNumberFormat="1" applyFont="1" applyFill="1" applyBorder="1" applyAlignment="1" applyProtection="1">
      <alignment horizontal="left" vertical="top" wrapText="1"/>
      <protection locked="0"/>
    </xf>
    <xf numFmtId="49" fontId="5" fillId="4" borderId="0" xfId="42" applyNumberFormat="1" applyFont="1" applyFill="1" applyBorder="1" applyAlignment="1" applyProtection="1">
      <alignment vertical="center" wrapText="1"/>
    </xf>
    <xf numFmtId="49" fontId="21" fillId="0" borderId="0" xfId="42" applyNumberFormat="1" applyFont="1" applyFill="1" applyBorder="1" applyAlignment="1" applyProtection="1">
      <alignment vertical="center" wrapText="1"/>
    </xf>
    <xf numFmtId="49" fontId="21" fillId="0" borderId="0" xfId="42" applyNumberFormat="1" applyFont="1" applyFill="1" applyBorder="1" applyAlignment="1" applyProtection="1">
      <alignment horizontal="left" vertical="top" wrapText="1"/>
      <protection locked="0"/>
    </xf>
    <xf numFmtId="44" fontId="22" fillId="0" borderId="0" xfId="42" applyNumberFormat="1" applyFont="1" applyFill="1" applyBorder="1" applyAlignment="1" applyProtection="1">
      <alignment horizontal="right" vertical="top" wrapText="1" shrinkToFit="1"/>
      <protection locked="0"/>
    </xf>
    <xf numFmtId="3" fontId="21" fillId="0" borderId="0" xfId="42" applyNumberFormat="1" applyFont="1" applyFill="1" applyBorder="1" applyAlignment="1" applyProtection="1">
      <alignment horizontal="center" vertical="center" wrapText="1"/>
    </xf>
    <xf numFmtId="44" fontId="21" fillId="0" borderId="0" xfId="42" applyNumberFormat="1" applyFont="1" applyFill="1" applyBorder="1" applyAlignment="1">
      <alignment horizontal="left" vertical="top" wrapText="1"/>
    </xf>
    <xf numFmtId="0" fontId="5" fillId="0" borderId="0" xfId="42" applyFont="1" applyBorder="1" applyAlignment="1">
      <alignment horizontal="left" vertical="top" wrapText="1"/>
    </xf>
    <xf numFmtId="0" fontId="21" fillId="0" borderId="13" xfId="0" applyFont="1" applyBorder="1"/>
    <xf numFmtId="0" fontId="21" fillId="0" borderId="8" xfId="0" applyFont="1" applyBorder="1"/>
    <xf numFmtId="0" fontId="21" fillId="0" borderId="9" xfId="0" applyFont="1" applyBorder="1"/>
    <xf numFmtId="0" fontId="21" fillId="0" borderId="11" xfId="0" applyFont="1" applyBorder="1"/>
    <xf numFmtId="0" fontId="21" fillId="0" borderId="10" xfId="0" applyFont="1" applyBorder="1"/>
    <xf numFmtId="0" fontId="5" fillId="0" borderId="0" xfId="42" applyFont="1"/>
    <xf numFmtId="0" fontId="5" fillId="0" borderId="8" xfId="42" applyFont="1" applyBorder="1"/>
    <xf numFmtId="0" fontId="5" fillId="0" borderId="0" xfId="42" applyFont="1" applyBorder="1"/>
    <xf numFmtId="0" fontId="5" fillId="0" borderId="12" xfId="42" applyFont="1" applyBorder="1"/>
    <xf numFmtId="3" fontId="21" fillId="0" borderId="1" xfId="42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/>
    </xf>
    <xf numFmtId="0" fontId="21" fillId="0" borderId="0" xfId="42" applyFont="1" applyFill="1" applyBorder="1" applyAlignment="1">
      <alignment horizontal="left" vertical="top" wrapText="1"/>
    </xf>
    <xf numFmtId="0" fontId="21" fillId="0" borderId="0" xfId="42" applyFont="1" applyFill="1" applyBorder="1" applyAlignment="1">
      <alignment vertical="top"/>
    </xf>
    <xf numFmtId="0" fontId="21" fillId="0" borderId="0" xfId="42" applyFont="1" applyFill="1" applyBorder="1" applyAlignment="1">
      <alignment horizontal="center" vertical="top" wrapText="1"/>
    </xf>
    <xf numFmtId="0" fontId="5" fillId="0" borderId="13" xfId="42" applyFont="1" applyBorder="1"/>
    <xf numFmtId="0" fontId="24" fillId="0" borderId="0" xfId="42" applyFont="1"/>
    <xf numFmtId="0" fontId="25" fillId="0" borderId="0" xfId="0" applyFont="1"/>
    <xf numFmtId="0" fontId="5" fillId="0" borderId="1" xfId="42" applyFont="1" applyFill="1" applyBorder="1" applyAlignment="1" applyProtection="1">
      <alignment horizontal="left" vertical="top" wrapText="1"/>
      <protection locked="0"/>
    </xf>
    <xf numFmtId="0" fontId="5" fillId="0" borderId="0" xfId="42" applyFont="1" applyFill="1" applyBorder="1" applyAlignment="1" applyProtection="1">
      <alignment horizontal="left" vertical="top" wrapText="1"/>
      <protection locked="0"/>
    </xf>
    <xf numFmtId="0" fontId="6" fillId="3" borderId="3" xfId="42" applyFont="1" applyFill="1" applyBorder="1" applyAlignment="1" applyProtection="1">
      <alignment horizontal="center" vertical="center" wrapText="1"/>
      <protection locked="0"/>
    </xf>
    <xf numFmtId="49" fontId="21" fillId="0" borderId="2" xfId="42" applyNumberFormat="1" applyFont="1" applyFill="1" applyBorder="1" applyAlignment="1" applyProtection="1">
      <alignment horizontal="center" vertical="center" wrapText="1"/>
    </xf>
    <xf numFmtId="3" fontId="21" fillId="0" borderId="14" xfId="42" applyNumberFormat="1" applyFont="1" applyFill="1" applyBorder="1" applyAlignment="1" applyProtection="1">
      <alignment horizontal="center" vertical="center" wrapText="1"/>
    </xf>
    <xf numFmtId="44" fontId="21" fillId="0" borderId="1" xfId="42" applyNumberFormat="1" applyFont="1" applyFill="1" applyBorder="1" applyAlignment="1">
      <alignment horizontal="left" vertical="top" wrapText="1"/>
    </xf>
    <xf numFmtId="0" fontId="22" fillId="3" borderId="4" xfId="42" applyFont="1" applyFill="1" applyBorder="1" applyAlignment="1">
      <alignment horizontal="center" vertical="center" wrapText="1"/>
    </xf>
    <xf numFmtId="0" fontId="22" fillId="3" borderId="1" xfId="42" applyFont="1" applyFill="1" applyBorder="1" applyAlignment="1">
      <alignment horizontal="center" vertical="center" wrapText="1"/>
    </xf>
    <xf numFmtId="0" fontId="5" fillId="3" borderId="1" xfId="42" applyFont="1" applyFill="1" applyBorder="1" applyAlignment="1" applyProtection="1">
      <alignment horizontal="left" vertical="top" wrapText="1"/>
      <protection locked="0"/>
    </xf>
    <xf numFmtId="0" fontId="2" fillId="0" borderId="0" xfId="42" applyAlignment="1">
      <alignment horizontal="left" vertical="top"/>
    </xf>
    <xf numFmtId="0" fontId="27" fillId="0" borderId="1" xfId="42" applyFont="1" applyFill="1" applyBorder="1" applyAlignment="1">
      <alignment horizontal="center" vertical="center"/>
    </xf>
    <xf numFmtId="0" fontId="26" fillId="0" borderId="1" xfId="42" applyFont="1" applyFill="1" applyBorder="1" applyAlignment="1">
      <alignment horizontal="center"/>
    </xf>
    <xf numFmtId="49" fontId="6" fillId="3" borderId="1" xfId="42" applyNumberFormat="1" applyFont="1" applyFill="1" applyBorder="1" applyAlignment="1" applyProtection="1">
      <alignment horizontal="left" vertical="top" wrapText="1"/>
      <protection locked="0"/>
    </xf>
    <xf numFmtId="49" fontId="5" fillId="3" borderId="2" xfId="42" applyNumberFormat="1" applyFont="1" applyFill="1" applyBorder="1" applyAlignment="1" applyProtection="1">
      <alignment horizontal="left" vertical="top" wrapText="1"/>
      <protection locked="0"/>
    </xf>
    <xf numFmtId="3" fontId="6" fillId="3" borderId="1" xfId="42" applyNumberFormat="1" applyFont="1" applyFill="1" applyBorder="1" applyAlignment="1" applyProtection="1">
      <alignment horizontal="right" vertical="top" wrapText="1"/>
      <protection locked="0"/>
    </xf>
    <xf numFmtId="3" fontId="5" fillId="0" borderId="15" xfId="42" applyNumberFormat="1" applyFont="1" applyFill="1" applyBorder="1" applyAlignment="1" applyProtection="1">
      <alignment horizontal="right" vertical="top" wrapText="1"/>
      <protection locked="0"/>
    </xf>
    <xf numFmtId="0" fontId="5" fillId="3" borderId="1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left" vertical="center"/>
    </xf>
    <xf numFmtId="44" fontId="22" fillId="3" borderId="1" xfId="42" applyNumberFormat="1" applyFont="1" applyFill="1" applyBorder="1" applyAlignment="1">
      <alignment horizontal="center" vertical="center" wrapText="1"/>
    </xf>
    <xf numFmtId="44" fontId="21" fillId="3" borderId="1" xfId="42" applyNumberFormat="1" applyFont="1" applyFill="1" applyBorder="1" applyAlignment="1">
      <alignment horizontal="center" vertical="center" wrapText="1"/>
    </xf>
    <xf numFmtId="49" fontId="21" fillId="0" borderId="1" xfId="42" applyNumberFormat="1" applyFont="1" applyFill="1" applyBorder="1" applyAlignment="1" applyProtection="1">
      <alignment horizontal="center" vertical="center" wrapText="1"/>
      <protection locked="0"/>
    </xf>
    <xf numFmtId="44" fontId="21" fillId="0" borderId="1" xfId="42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42" applyFont="1" applyFill="1" applyBorder="1" applyAlignment="1" applyProtection="1">
      <alignment horizontal="center" vertical="center" wrapText="1"/>
      <protection locked="0"/>
    </xf>
    <xf numFmtId="0" fontId="6" fillId="0" borderId="0" xfId="42" applyFont="1" applyAlignment="1">
      <alignment horizontal="center"/>
    </xf>
    <xf numFmtId="0" fontId="6" fillId="0" borderId="0" xfId="42" applyFont="1" applyFill="1" applyBorder="1" applyAlignment="1">
      <alignment horizontal="left" vertical="top" wrapText="1"/>
    </xf>
    <xf numFmtId="0" fontId="22" fillId="6" borderId="1" xfId="42" applyFont="1" applyFill="1" applyBorder="1" applyAlignment="1">
      <alignment horizontal="center" vertical="center" wrapText="1"/>
    </xf>
    <xf numFmtId="44" fontId="21" fillId="6" borderId="1" xfId="42" applyNumberFormat="1" applyFont="1" applyFill="1" applyBorder="1" applyAlignment="1">
      <alignment horizontal="center" vertical="center" wrapText="1"/>
    </xf>
    <xf numFmtId="0" fontId="22" fillId="3" borderId="16" xfId="42" applyFont="1" applyFill="1" applyBorder="1" applyAlignment="1" applyProtection="1">
      <alignment horizontal="right" vertical="center" wrapText="1"/>
      <protection locked="0"/>
    </xf>
    <xf numFmtId="44" fontId="21" fillId="3" borderId="17" xfId="42" applyNumberFormat="1" applyFont="1" applyFill="1" applyBorder="1" applyAlignment="1" applyProtection="1">
      <alignment horizontal="left" vertical="top" wrapText="1"/>
      <protection locked="0"/>
    </xf>
    <xf numFmtId="0" fontId="23" fillId="3" borderId="2" xfId="0" applyFont="1" applyFill="1" applyBorder="1" applyAlignment="1">
      <alignment horizontal="left" vertical="top" wrapText="1"/>
    </xf>
    <xf numFmtId="167" fontId="22" fillId="3" borderId="1" xfId="9" applyNumberFormat="1" applyFont="1" applyFill="1" applyBorder="1" applyAlignment="1">
      <alignment horizontal="center" vertical="center" wrapText="1"/>
    </xf>
    <xf numFmtId="49" fontId="5" fillId="4" borderId="1" xfId="42" applyNumberFormat="1" applyFont="1" applyFill="1" applyBorder="1" applyAlignment="1" applyProtection="1">
      <alignment horizontal="center" vertical="center" wrapText="1"/>
    </xf>
    <xf numFmtId="44" fontId="26" fillId="3" borderId="1" xfId="42" applyNumberFormat="1" applyFont="1" applyFill="1" applyBorder="1" applyAlignment="1">
      <alignment horizontal="left"/>
    </xf>
    <xf numFmtId="44" fontId="33" fillId="0" borderId="0" xfId="42" applyNumberFormat="1" applyFont="1" applyFill="1" applyBorder="1" applyAlignment="1" applyProtection="1">
      <alignment horizontal="left" vertical="top" wrapText="1"/>
      <protection locked="0"/>
    </xf>
    <xf numFmtId="0" fontId="5" fillId="0" borderId="0" xfId="42" applyFont="1" applyFill="1" applyBorder="1" applyAlignment="1" applyProtection="1">
      <alignment horizontal="left" vertical="top" wrapText="1"/>
      <protection locked="0"/>
    </xf>
    <xf numFmtId="3" fontId="23" fillId="3" borderId="1" xfId="0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5" fillId="3" borderId="1" xfId="42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left" vertical="top" wrapText="1"/>
    </xf>
    <xf numFmtId="44" fontId="21" fillId="0" borderId="1" xfId="42" applyNumberFormat="1" applyFont="1" applyFill="1" applyBorder="1" applyAlignment="1" applyProtection="1">
      <alignment horizontal="right" vertical="center" wrapText="1" shrinkToFit="1"/>
      <protection locked="0"/>
    </xf>
    <xf numFmtId="44" fontId="21" fillId="0" borderId="1" xfId="42" applyNumberFormat="1" applyFont="1" applyFill="1" applyBorder="1" applyAlignment="1">
      <alignment horizontal="right" vertical="top" wrapText="1"/>
    </xf>
    <xf numFmtId="44" fontId="21" fillId="3" borderId="1" xfId="42" applyNumberFormat="1" applyFont="1" applyFill="1" applyBorder="1" applyAlignment="1">
      <alignment horizontal="right" vertical="center" wrapText="1"/>
    </xf>
    <xf numFmtId="44" fontId="21" fillId="6" borderId="1" xfId="42" applyNumberFormat="1" applyFont="1" applyFill="1" applyBorder="1" applyAlignment="1">
      <alignment horizontal="right" vertical="center" wrapText="1"/>
    </xf>
    <xf numFmtId="44" fontId="22" fillId="3" borderId="1" xfId="42" applyNumberFormat="1" applyFont="1" applyFill="1" applyBorder="1" applyAlignment="1" applyProtection="1">
      <alignment horizontal="right" vertical="top" wrapText="1" shrinkToFit="1"/>
      <protection locked="0"/>
    </xf>
    <xf numFmtId="44" fontId="21" fillId="3" borderId="17" xfId="42" applyNumberFormat="1" applyFont="1" applyFill="1" applyBorder="1" applyAlignment="1">
      <alignment horizontal="right" vertical="top" wrapText="1"/>
    </xf>
    <xf numFmtId="44" fontId="21" fillId="3" borderId="17" xfId="42" applyNumberFormat="1" applyFont="1" applyFill="1" applyBorder="1" applyAlignment="1">
      <alignment horizontal="left" vertical="top" wrapText="1"/>
    </xf>
    <xf numFmtId="0" fontId="36" fillId="0" borderId="0" xfId="0" applyFont="1" applyFill="1" applyBorder="1" applyAlignment="1">
      <alignment horizontal="left" vertical="center"/>
    </xf>
    <xf numFmtId="0" fontId="6" fillId="0" borderId="1" xfId="42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6" fillId="3" borderId="3" xfId="42" applyNumberFormat="1" applyFont="1" applyFill="1" applyBorder="1" applyAlignment="1" applyProtection="1">
      <alignment horizontal="center" vertical="center" wrapText="1"/>
      <protection locked="0"/>
    </xf>
    <xf numFmtId="1" fontId="6" fillId="3" borderId="1" xfId="42" applyNumberFormat="1" applyFont="1" applyFill="1" applyBorder="1" applyAlignment="1" applyProtection="1">
      <alignment horizontal="center" vertical="center" wrapText="1"/>
      <protection locked="0"/>
    </xf>
    <xf numFmtId="0" fontId="22" fillId="3" borderId="1" xfId="0" applyFont="1" applyFill="1" applyBorder="1" applyAlignment="1" applyProtection="1">
      <alignment vertical="center" wrapText="1"/>
      <protection locked="0"/>
    </xf>
    <xf numFmtId="0" fontId="21" fillId="0" borderId="0" xfId="0" applyFont="1" applyFill="1" applyBorder="1" applyAlignment="1" applyProtection="1">
      <alignment vertical="center" wrapText="1"/>
      <protection locked="0"/>
    </xf>
    <xf numFmtId="0" fontId="22" fillId="3" borderId="1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Border="1"/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168" fontId="21" fillId="0" borderId="0" xfId="0" applyNumberFormat="1" applyFont="1" applyFill="1" applyBorder="1" applyAlignment="1" applyProtection="1">
      <alignment horizontal="center" vertical="top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vertical="center" wrapText="1"/>
      <protection locked="0"/>
    </xf>
    <xf numFmtId="168" fontId="21" fillId="0" borderId="3" xfId="0" applyNumberFormat="1" applyFont="1" applyFill="1" applyBorder="1" applyAlignment="1" applyProtection="1">
      <alignment vertical="center" wrapText="1"/>
      <protection locked="0"/>
    </xf>
    <xf numFmtId="168" fontId="2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3" borderId="21" xfId="0" applyFont="1" applyFill="1" applyBorder="1" applyAlignment="1" applyProtection="1">
      <alignment horizontal="right" vertical="center" wrapText="1"/>
      <protection locked="0"/>
    </xf>
    <xf numFmtId="168" fontId="22" fillId="3" borderId="20" xfId="0" applyNumberFormat="1" applyFont="1" applyFill="1" applyBorder="1" applyAlignment="1" applyProtection="1">
      <alignment vertical="center" wrapText="1"/>
      <protection locked="0"/>
    </xf>
    <xf numFmtId="168" fontId="21" fillId="4" borderId="1" xfId="42" applyNumberFormat="1" applyFont="1" applyFill="1" applyBorder="1" applyAlignment="1" applyProtection="1">
      <alignment horizontal="right" vertical="top" wrapText="1"/>
      <protection locked="0"/>
    </xf>
    <xf numFmtId="168" fontId="21" fillId="3" borderId="17" xfId="42" applyNumberFormat="1" applyFont="1" applyFill="1" applyBorder="1" applyAlignment="1" applyProtection="1">
      <alignment horizontal="right" vertical="top" wrapText="1"/>
      <protection locked="0"/>
    </xf>
    <xf numFmtId="168" fontId="21" fillId="3" borderId="1" xfId="42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42" applyFont="1" applyAlignment="1">
      <alignment horizontal="left" vertical="top" wrapText="1"/>
    </xf>
    <xf numFmtId="0" fontId="22" fillId="3" borderId="3" xfId="42" applyFont="1" applyFill="1" applyBorder="1" applyAlignment="1" applyProtection="1">
      <alignment horizontal="center" vertical="center" wrapText="1"/>
      <protection locked="0"/>
    </xf>
    <xf numFmtId="1" fontId="22" fillId="3" borderId="3" xfId="42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42" applyFont="1" applyFill="1" applyBorder="1" applyAlignment="1">
      <alignment horizontal="right" vertical="center" wrapText="1"/>
    </xf>
    <xf numFmtId="1" fontId="21" fillId="0" borderId="1" xfId="42" applyNumberFormat="1" applyFont="1" applyFill="1" applyBorder="1" applyAlignment="1" applyProtection="1">
      <alignment horizontal="center" vertical="top" wrapText="1"/>
      <protection locked="0"/>
    </xf>
    <xf numFmtId="3" fontId="21" fillId="3" borderId="1" xfId="42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42" applyFont="1" applyFill="1" applyAlignment="1" applyProtection="1">
      <alignment horizontal="right" vertical="center" wrapText="1"/>
      <protection locked="0"/>
    </xf>
    <xf numFmtId="1" fontId="21" fillId="0" borderId="0" xfId="42" applyNumberFormat="1" applyFont="1" applyFill="1" applyBorder="1" applyAlignment="1" applyProtection="1">
      <alignment horizontal="center" vertical="top" wrapText="1"/>
      <protection locked="0"/>
    </xf>
    <xf numFmtId="0" fontId="22" fillId="0" borderId="0" xfId="42" applyFont="1" applyFill="1" applyAlignment="1" applyProtection="1">
      <alignment horizontal="left" vertical="center" wrapText="1"/>
      <protection locked="0"/>
    </xf>
    <xf numFmtId="0" fontId="21" fillId="3" borderId="7" xfId="42" applyFont="1" applyFill="1" applyBorder="1" applyAlignment="1">
      <alignment horizontal="right" vertical="top" wrapText="1"/>
    </xf>
    <xf numFmtId="0" fontId="21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42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2" applyFont="1" applyFill="1" applyAlignment="1" applyProtection="1">
      <alignment horizontal="left" vertical="top" wrapText="1"/>
      <protection locked="0"/>
    </xf>
    <xf numFmtId="0" fontId="5" fillId="0" borderId="0" xfId="42" applyFont="1" applyFill="1" applyBorder="1" applyAlignment="1" applyProtection="1">
      <alignment horizontal="left" vertical="top" wrapText="1"/>
      <protection locked="0"/>
    </xf>
    <xf numFmtId="0" fontId="5" fillId="0" borderId="0" xfId="42" applyFont="1" applyFill="1" applyAlignment="1" applyProtection="1">
      <alignment vertical="top" wrapText="1"/>
      <protection locked="0"/>
    </xf>
    <xf numFmtId="0" fontId="5" fillId="0" borderId="0" xfId="42" applyFont="1" applyFill="1" applyBorder="1" applyAlignment="1" applyProtection="1">
      <alignment horizontal="justify" vertical="top" wrapText="1"/>
      <protection locked="0"/>
    </xf>
    <xf numFmtId="0" fontId="2" fillId="0" borderId="0" xfId="42" applyAlignment="1">
      <alignment horizontal="justify" vertical="top" wrapText="1"/>
    </xf>
    <xf numFmtId="0" fontId="21" fillId="0" borderId="0" xfId="42" applyFont="1" applyFill="1" applyBorder="1" applyAlignment="1" applyProtection="1">
      <alignment horizontal="justify" vertical="top" wrapText="1"/>
      <protection locked="0"/>
    </xf>
    <xf numFmtId="0" fontId="5" fillId="0" borderId="0" xfId="42" applyFont="1" applyFill="1" applyAlignment="1" applyProtection="1">
      <alignment horizontal="justify" vertical="top" wrapText="1"/>
      <protection locked="0"/>
    </xf>
    <xf numFmtId="0" fontId="21" fillId="0" borderId="0" xfId="42" applyNumberFormat="1" applyFont="1" applyFill="1" applyBorder="1" applyAlignment="1" applyProtection="1">
      <alignment horizontal="left" vertical="top" wrapText="1"/>
      <protection locked="0"/>
    </xf>
    <xf numFmtId="0" fontId="5" fillId="3" borderId="1" xfId="42" applyFont="1" applyFill="1" applyBorder="1" applyAlignment="1" applyProtection="1">
      <alignment horizontal="left" vertical="top" wrapText="1"/>
      <protection locked="0"/>
    </xf>
    <xf numFmtId="49" fontId="6" fillId="3" borderId="2" xfId="42" applyNumberFormat="1" applyFont="1" applyFill="1" applyBorder="1" applyAlignment="1" applyProtection="1">
      <alignment horizontal="left" vertical="top" wrapText="1"/>
      <protection locked="0"/>
    </xf>
    <xf numFmtId="49" fontId="6" fillId="3" borderId="4" xfId="42" applyNumberFormat="1" applyFont="1" applyFill="1" applyBorder="1" applyAlignment="1" applyProtection="1">
      <alignment horizontal="left" vertical="top" wrapText="1"/>
      <protection locked="0"/>
    </xf>
    <xf numFmtId="49" fontId="5" fillId="0" borderId="2" xfId="42" applyNumberFormat="1" applyFont="1" applyFill="1" applyBorder="1" applyAlignment="1" applyProtection="1">
      <alignment horizontal="left" vertical="top" wrapText="1"/>
      <protection locked="0"/>
    </xf>
    <xf numFmtId="49" fontId="5" fillId="0" borderId="5" xfId="42" applyNumberFormat="1" applyFont="1" applyFill="1" applyBorder="1" applyAlignment="1" applyProtection="1">
      <alignment horizontal="left" vertical="top" wrapText="1"/>
      <protection locked="0"/>
    </xf>
    <xf numFmtId="49" fontId="5" fillId="0" borderId="4" xfId="42" applyNumberFormat="1" applyFont="1" applyFill="1" applyBorder="1" applyAlignment="1" applyProtection="1">
      <alignment horizontal="left" vertical="top" wrapText="1"/>
      <protection locked="0"/>
    </xf>
    <xf numFmtId="0" fontId="31" fillId="0" borderId="0" xfId="42" applyFont="1" applyFill="1" applyBorder="1" applyAlignment="1" applyProtection="1">
      <alignment horizontal="justify" vertical="top" wrapText="1"/>
      <protection locked="0"/>
    </xf>
    <xf numFmtId="0" fontId="15" fillId="0" borderId="0" xfId="42" applyFont="1" applyFill="1" applyBorder="1" applyAlignment="1" applyProtection="1">
      <alignment horizontal="justify" vertical="top" wrapText="1"/>
      <protection locked="0"/>
    </xf>
    <xf numFmtId="0" fontId="5" fillId="0" borderId="0" xfId="42" applyFont="1" applyFill="1" applyBorder="1" applyAlignment="1" applyProtection="1">
      <alignment horizontal="justify" vertical="justify" wrapText="1"/>
      <protection locked="0"/>
    </xf>
    <xf numFmtId="0" fontId="5" fillId="0" borderId="0" xfId="42" applyFont="1" applyFill="1" applyAlignment="1" applyProtection="1">
      <alignment horizontal="justify" vertical="justify" wrapText="1"/>
      <protection locked="0"/>
    </xf>
    <xf numFmtId="0" fontId="5" fillId="3" borderId="0" xfId="42" applyFont="1" applyFill="1" applyBorder="1" applyAlignment="1" applyProtection="1">
      <alignment horizontal="justify" vertical="top" wrapText="1"/>
      <protection locked="0"/>
    </xf>
    <xf numFmtId="0" fontId="34" fillId="0" borderId="0" xfId="54" applyFont="1" applyFill="1" applyAlignment="1" applyProtection="1">
      <alignment horizontal="left" vertical="top" wrapText="1"/>
      <protection locked="0"/>
    </xf>
    <xf numFmtId="0" fontId="26" fillId="0" borderId="0" xfId="42" applyFont="1" applyFill="1" applyBorder="1" applyAlignment="1">
      <alignment horizontal="center" vertical="top" wrapText="1"/>
    </xf>
    <xf numFmtId="0" fontId="26" fillId="0" borderId="0" xfId="42" applyFont="1" applyFill="1" applyBorder="1" applyAlignment="1">
      <alignment horizontal="center" vertical="top"/>
    </xf>
    <xf numFmtId="0" fontId="21" fillId="0" borderId="0" xfId="42" applyFont="1" applyFill="1" applyBorder="1" applyAlignment="1" applyProtection="1">
      <alignment horizontal="justify" vertical="top"/>
      <protection locked="0"/>
    </xf>
    <xf numFmtId="0" fontId="6" fillId="3" borderId="2" xfId="42" applyFont="1" applyFill="1" applyBorder="1" applyAlignment="1" applyProtection="1">
      <alignment horizontal="left" vertical="top" wrapText="1"/>
      <protection locked="0"/>
    </xf>
    <xf numFmtId="0" fontId="6" fillId="3" borderId="4" xfId="42" applyFont="1" applyFill="1" applyBorder="1" applyAlignment="1" applyProtection="1">
      <alignment horizontal="left" vertical="top" wrapText="1"/>
      <protection locked="0"/>
    </xf>
    <xf numFmtId="0" fontId="6" fillId="3" borderId="1" xfId="42" applyFont="1" applyFill="1" applyBorder="1" applyAlignment="1" applyProtection="1">
      <alignment horizontal="left" vertical="top" wrapText="1"/>
      <protection locked="0"/>
    </xf>
    <xf numFmtId="0" fontId="6" fillId="3" borderId="2" xfId="42" applyFont="1" applyFill="1" applyBorder="1" applyAlignment="1" applyProtection="1">
      <alignment horizontal="center" vertical="top" wrapText="1"/>
      <protection locked="0"/>
    </xf>
    <xf numFmtId="0" fontId="6" fillId="3" borderId="4" xfId="42" applyFont="1" applyFill="1" applyBorder="1" applyAlignment="1" applyProtection="1">
      <alignment horizontal="center" vertical="top" wrapText="1"/>
      <protection locked="0"/>
    </xf>
    <xf numFmtId="44" fontId="30" fillId="0" borderId="18" xfId="42" applyNumberFormat="1" applyFont="1" applyFill="1" applyBorder="1" applyAlignment="1">
      <alignment horizontal="left" vertical="center" wrapText="1"/>
    </xf>
    <xf numFmtId="44" fontId="30" fillId="0" borderId="0" xfId="42" applyNumberFormat="1" applyFont="1" applyFill="1" applyBorder="1" applyAlignment="1">
      <alignment horizontal="left" vertical="center" wrapText="1"/>
    </xf>
    <xf numFmtId="0" fontId="5" fillId="0" borderId="0" xfId="42" applyFont="1" applyFill="1" applyAlignment="1" applyProtection="1">
      <alignment horizontal="right" vertical="top"/>
      <protection locked="0"/>
    </xf>
    <xf numFmtId="44" fontId="21" fillId="4" borderId="1" xfId="42" applyNumberFormat="1" applyFont="1" applyFill="1" applyBorder="1" applyAlignment="1">
      <alignment horizontal="left" vertical="center" wrapText="1"/>
    </xf>
    <xf numFmtId="44" fontId="21" fillId="4" borderId="4" xfId="42" applyNumberFormat="1" applyFont="1" applyFill="1" applyBorder="1" applyAlignment="1">
      <alignment horizontal="left" vertical="center" wrapText="1"/>
    </xf>
    <xf numFmtId="44" fontId="21" fillId="0" borderId="1" xfId="42" applyNumberFormat="1" applyFont="1" applyFill="1" applyBorder="1" applyAlignment="1">
      <alignment horizontal="left" vertical="center" wrapText="1"/>
    </xf>
    <xf numFmtId="49" fontId="28" fillId="5" borderId="1" xfId="42" applyNumberFormat="1" applyFont="1" applyFill="1" applyBorder="1" applyAlignment="1" applyProtection="1">
      <alignment horizontal="center" vertical="center" wrapText="1"/>
    </xf>
    <xf numFmtId="0" fontId="21" fillId="3" borderId="1" xfId="42" applyFont="1" applyFill="1" applyBorder="1" applyAlignment="1">
      <alignment vertical="top"/>
    </xf>
    <xf numFmtId="49" fontId="5" fillId="4" borderId="0" xfId="42" applyNumberFormat="1" applyFont="1" applyFill="1" applyBorder="1" applyAlignment="1" applyProtection="1">
      <alignment horizontal="left" vertical="top" wrapText="1"/>
    </xf>
    <xf numFmtId="0" fontId="21" fillId="3" borderId="2" xfId="42" applyFont="1" applyFill="1" applyBorder="1" applyAlignment="1">
      <alignment horizontal="left" vertical="top" wrapText="1"/>
    </xf>
    <xf numFmtId="0" fontId="21" fillId="3" borderId="3" xfId="42" applyFont="1" applyFill="1" applyBorder="1" applyAlignment="1">
      <alignment horizontal="center" vertical="center" wrapText="1"/>
    </xf>
    <xf numFmtId="0" fontId="21" fillId="3" borderId="6" xfId="42" applyFont="1" applyFill="1" applyBorder="1" applyAlignment="1">
      <alignment horizontal="center" vertical="center" wrapText="1"/>
    </xf>
    <xf numFmtId="0" fontId="21" fillId="3" borderId="7" xfId="42" applyFont="1" applyFill="1" applyBorder="1" applyAlignment="1">
      <alignment horizontal="center" vertical="center" wrapText="1"/>
    </xf>
    <xf numFmtId="0" fontId="22" fillId="0" borderId="19" xfId="42" applyFont="1" applyFill="1" applyBorder="1" applyAlignment="1" applyProtection="1">
      <alignment horizontal="center" vertical="top" wrapText="1"/>
      <protection locked="0"/>
    </xf>
    <xf numFmtId="0" fontId="22" fillId="0" borderId="19" xfId="42" applyFont="1" applyFill="1" applyBorder="1" applyAlignment="1" applyProtection="1">
      <alignment horizontal="center" vertical="top"/>
      <protection locked="0"/>
    </xf>
    <xf numFmtId="0" fontId="22" fillId="0" borderId="0" xfId="42" applyFont="1" applyFill="1" applyBorder="1" applyAlignment="1" applyProtection="1">
      <alignment horizontal="center" vertical="top"/>
      <protection locked="0"/>
    </xf>
    <xf numFmtId="0" fontId="21" fillId="4" borderId="2" xfId="42" applyFont="1" applyFill="1" applyBorder="1" applyAlignment="1">
      <alignment horizontal="left" vertical="top" wrapText="1"/>
    </xf>
    <xf numFmtId="0" fontId="21" fillId="4" borderId="5" xfId="42" applyFont="1" applyFill="1" applyBorder="1" applyAlignment="1">
      <alignment horizontal="left" vertical="top" wrapText="1"/>
    </xf>
    <xf numFmtId="0" fontId="39" fillId="0" borderId="0" xfId="42" applyFont="1" applyFill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8" fillId="4" borderId="2" xfId="42" applyFont="1" applyFill="1" applyBorder="1" applyAlignment="1">
      <alignment horizontal="left" vertical="top" wrapText="1"/>
    </xf>
    <xf numFmtId="0" fontId="38" fillId="4" borderId="5" xfId="42" applyFont="1" applyFill="1" applyBorder="1" applyAlignment="1">
      <alignment horizontal="left" vertical="top" wrapText="1"/>
    </xf>
    <xf numFmtId="0" fontId="22" fillId="3" borderId="2" xfId="42" applyFont="1" applyFill="1" applyBorder="1" applyAlignment="1">
      <alignment horizontal="center" vertical="center" wrapText="1"/>
    </xf>
    <xf numFmtId="0" fontId="22" fillId="3" borderId="5" xfId="42" applyFont="1" applyFill="1" applyBorder="1" applyAlignment="1">
      <alignment horizontal="center" vertical="center" wrapText="1"/>
    </xf>
    <xf numFmtId="0" fontId="22" fillId="3" borderId="4" xfId="42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 wrapText="1"/>
    </xf>
    <xf numFmtId="0" fontId="37" fillId="4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4" fontId="21" fillId="0" borderId="1" xfId="42" applyNumberFormat="1" applyFont="1" applyFill="1" applyBorder="1" applyAlignment="1">
      <alignment horizontal="right" vertical="center" wrapText="1"/>
    </xf>
    <xf numFmtId="0" fontId="35" fillId="4" borderId="2" xfId="42" applyFont="1" applyFill="1" applyBorder="1" applyAlignment="1">
      <alignment horizontal="left" vertical="top" wrapText="1"/>
    </xf>
    <xf numFmtId="0" fontId="35" fillId="4" borderId="5" xfId="42" applyFont="1" applyFill="1" applyBorder="1" applyAlignment="1">
      <alignment horizontal="left" vertical="top" wrapText="1"/>
    </xf>
    <xf numFmtId="44" fontId="21" fillId="4" borderId="1" xfId="42" applyNumberFormat="1" applyFont="1" applyFill="1" applyBorder="1" applyAlignment="1">
      <alignment horizontal="right" vertical="center" wrapText="1"/>
    </xf>
    <xf numFmtId="44" fontId="21" fillId="4" borderId="4" xfId="42" applyNumberFormat="1" applyFont="1" applyFill="1" applyBorder="1" applyAlignment="1">
      <alignment horizontal="right" vertical="center" wrapText="1"/>
    </xf>
    <xf numFmtId="0" fontId="21" fillId="3" borderId="1" xfId="42" applyFont="1" applyFill="1" applyBorder="1" applyAlignment="1">
      <alignment horizontal="center" vertical="center"/>
    </xf>
    <xf numFmtId="0" fontId="5" fillId="3" borderId="2" xfId="42" applyFont="1" applyFill="1" applyBorder="1" applyAlignment="1">
      <alignment horizontal="left" vertical="center" wrapText="1"/>
    </xf>
    <xf numFmtId="0" fontId="5" fillId="3" borderId="3" xfId="42" applyFont="1" applyFill="1" applyBorder="1" applyAlignment="1">
      <alignment horizontal="center" vertical="center" wrapText="1"/>
    </xf>
    <xf numFmtId="0" fontId="5" fillId="3" borderId="6" xfId="42" applyFont="1" applyFill="1" applyBorder="1" applyAlignment="1">
      <alignment horizontal="center" vertical="center" wrapText="1"/>
    </xf>
    <xf numFmtId="0" fontId="5" fillId="3" borderId="7" xfId="42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top" wrapText="1"/>
    </xf>
    <xf numFmtId="0" fontId="21" fillId="3" borderId="5" xfId="0" applyFont="1" applyFill="1" applyBorder="1" applyAlignment="1">
      <alignment horizontal="center" vertical="top" wrapText="1"/>
    </xf>
    <xf numFmtId="0" fontId="21" fillId="3" borderId="4" xfId="0" applyFont="1" applyFill="1" applyBorder="1" applyAlignment="1">
      <alignment horizontal="center" vertical="top" wrapText="1"/>
    </xf>
  </cellXfs>
  <cellStyles count="116">
    <cellStyle name="Currency 2" xfId="2"/>
    <cellStyle name="Dziesiętny 2" xfId="3"/>
    <cellStyle name="Dziesiętny 2 2" xfId="4"/>
    <cellStyle name="Dziesiętny 2 2 2" xfId="5"/>
    <cellStyle name="Dziesiętny 2 2 3" xfId="6"/>
    <cellStyle name="Dziesiętny 2 2 3 2" xfId="88"/>
    <cellStyle name="Dziesiętny 2 2 4" xfId="85"/>
    <cellStyle name="Dziesiętny 2 2 4 2" xfId="111"/>
    <cellStyle name="Dziesiętny 2 2 5" xfId="87"/>
    <cellStyle name="Dziesiętny 2 3" xfId="7"/>
    <cellStyle name="Dziesiętny 2 3 2" xfId="89"/>
    <cellStyle name="Dziesiętny 2 4" xfId="8"/>
    <cellStyle name="Dziesiętny 2 5" xfId="86"/>
    <cellStyle name="Dziesiętny 3" xfId="9"/>
    <cellStyle name="Dziesiętny 3 2" xfId="10"/>
    <cellStyle name="Dziesiętny 3 2 2" xfId="11"/>
    <cellStyle name="Dziesiętny 3 2 2 2" xfId="92"/>
    <cellStyle name="Dziesiętny 3 2 3" xfId="91"/>
    <cellStyle name="Dziesiętny 3 3" xfId="12"/>
    <cellStyle name="Dziesiętny 3 3 2" xfId="93"/>
    <cellStyle name="Dziesiętny 3 4" xfId="13"/>
    <cellStyle name="Dziesiętny 3 4 2" xfId="94"/>
    <cellStyle name="Dziesiętny 3 5" xfId="14"/>
    <cellStyle name="Dziesiętny 3 5 2" xfId="95"/>
    <cellStyle name="Dziesiętny 3 6" xfId="90"/>
    <cellStyle name="Dziesiętny 4" xfId="15"/>
    <cellStyle name="Dziesiętny 4 2" xfId="16"/>
    <cellStyle name="Dziesiętny 4 2 2" xfId="97"/>
    <cellStyle name="Dziesiętny 4 3" xfId="17"/>
    <cellStyle name="Dziesiętny 4 3 2" xfId="98"/>
    <cellStyle name="Dziesiętny 4 4" xfId="18"/>
    <cellStyle name="Dziesiętny 4 5" xfId="96"/>
    <cellStyle name="Dziesiętny 5" xfId="19"/>
    <cellStyle name="Dziesiętny 5 2" xfId="20"/>
    <cellStyle name="Dziesiętny 5 2 2" xfId="100"/>
    <cellStyle name="Dziesiętny 5 3" xfId="99"/>
    <cellStyle name="Dziesiętny 6" xfId="21"/>
    <cellStyle name="Dziesiętny 6 2" xfId="22"/>
    <cellStyle name="Dziesiętny 6 2 2" xfId="101"/>
    <cellStyle name="Dziesiętny 7" xfId="112"/>
    <cellStyle name="Excel Built-in Normal" xfId="23"/>
    <cellStyle name="Hiperłącze 2" xfId="24"/>
    <cellStyle name="Hiperłącze 3" xfId="25"/>
    <cellStyle name="Hiperłącze 4" xfId="26"/>
    <cellStyle name="Neutralne 2" xfId="27"/>
    <cellStyle name="Normal 2" xfId="28"/>
    <cellStyle name="Normal 3" xfId="29"/>
    <cellStyle name="Normal 3 2" xfId="30"/>
    <cellStyle name="Normal 4" xfId="31"/>
    <cellStyle name="Normal_PROF_ETH" xfId="32"/>
    <cellStyle name="Normalny" xfId="0" builtinId="0"/>
    <cellStyle name="Normalny 10" xfId="33"/>
    <cellStyle name="Normalny 10 3" xfId="34"/>
    <cellStyle name="Normalny 11" xfId="35"/>
    <cellStyle name="Normalny 11 2" xfId="36"/>
    <cellStyle name="Normalny 11 4" xfId="37"/>
    <cellStyle name="Normalny 12" xfId="38"/>
    <cellStyle name="Normalny 12 2" xfId="39"/>
    <cellStyle name="Normalny 13" xfId="40"/>
    <cellStyle name="Normalny 14" xfId="41"/>
    <cellStyle name="Normalny 14 2" xfId="42"/>
    <cellStyle name="Normalny 15" xfId="43"/>
    <cellStyle name="Normalny 16" xfId="44"/>
    <cellStyle name="Normalny 17" xfId="1"/>
    <cellStyle name="Normalny 2" xfId="45"/>
    <cellStyle name="Normalny 2 2" xfId="46"/>
    <cellStyle name="Normalny 2 2 2" xfId="47"/>
    <cellStyle name="Normalny 2 2 3" xfId="48"/>
    <cellStyle name="Normalny 2 3" xfId="49"/>
    <cellStyle name="Normalny 2 4" xfId="50"/>
    <cellStyle name="Normalny 2 5" xfId="51"/>
    <cellStyle name="Normalny 3" xfId="52"/>
    <cellStyle name="Normalny 3 2" xfId="53"/>
    <cellStyle name="Normalny 3 3" xfId="113"/>
    <cellStyle name="Normalny 4" xfId="54"/>
    <cellStyle name="Normalny 4 2" xfId="55"/>
    <cellStyle name="Normalny 4 3" xfId="56"/>
    <cellStyle name="Normalny 4 4" xfId="57"/>
    <cellStyle name="Normalny 4 5" xfId="114"/>
    <cellStyle name="Normalny 5" xfId="58"/>
    <cellStyle name="Normalny 5 2" xfId="59"/>
    <cellStyle name="Normalny 5 3" xfId="60"/>
    <cellStyle name="Normalny 5 4" xfId="115"/>
    <cellStyle name="Normalny 6" xfId="61"/>
    <cellStyle name="Normalny 6 2" xfId="62"/>
    <cellStyle name="Normalny 7" xfId="63"/>
    <cellStyle name="Normalny 7 2" xfId="64"/>
    <cellStyle name="Normalny 7 3" xfId="65"/>
    <cellStyle name="Normalny 8" xfId="66"/>
    <cellStyle name="Normalny 9" xfId="67"/>
    <cellStyle name="Procentowy 2" xfId="68"/>
    <cellStyle name="Procentowy 2 2" xfId="69"/>
    <cellStyle name="Procentowy 3" xfId="70"/>
    <cellStyle name="Standard_ICP_05_1500" xfId="71"/>
    <cellStyle name="TableStyleLight1" xfId="72"/>
    <cellStyle name="Walutowy 2" xfId="74"/>
    <cellStyle name="Walutowy 2 2" xfId="75"/>
    <cellStyle name="Walutowy 2 2 2" xfId="104"/>
    <cellStyle name="Walutowy 2 3" xfId="76"/>
    <cellStyle name="Walutowy 2 3 2" xfId="105"/>
    <cellStyle name="Walutowy 2 4" xfId="77"/>
    <cellStyle name="Walutowy 2 5" xfId="103"/>
    <cellStyle name="Walutowy 3" xfId="78"/>
    <cellStyle name="Walutowy 3 2" xfId="79"/>
    <cellStyle name="Walutowy 3 2 2" xfId="107"/>
    <cellStyle name="Walutowy 3 3" xfId="80"/>
    <cellStyle name="Walutowy 3 3 2" xfId="108"/>
    <cellStyle name="Walutowy 3 4" xfId="106"/>
    <cellStyle name="Walutowy 4" xfId="81"/>
    <cellStyle name="Walutowy 4 2" xfId="82"/>
    <cellStyle name="Walutowy 4 2 2" xfId="110"/>
    <cellStyle name="Walutowy 4 3" xfId="109"/>
    <cellStyle name="Walutowy 5" xfId="83"/>
    <cellStyle name="Walutowy 6" xfId="84"/>
    <cellStyle name="Walutowy 7" xfId="73"/>
    <cellStyle name="Walutowy 7 2" xfId="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52"/>
  <sheetViews>
    <sheetView topLeftCell="A25" zoomScale="90" zoomScaleNormal="90" workbookViewId="0">
      <selection activeCell="C29" sqref="C29:E29"/>
    </sheetView>
  </sheetViews>
  <sheetFormatPr defaultRowHeight="15"/>
  <cols>
    <col min="1" max="1" width="4.5703125" customWidth="1"/>
    <col min="2" max="2" width="3.28515625" customWidth="1"/>
    <col min="3" max="3" width="26.28515625" customWidth="1"/>
    <col min="4" max="4" width="45.42578125" customWidth="1"/>
    <col min="5" max="5" width="30.5703125" customWidth="1"/>
  </cols>
  <sheetData>
    <row r="1" spans="3:5">
      <c r="C1" s="2"/>
      <c r="D1" s="2"/>
      <c r="E1" s="5" t="s">
        <v>81</v>
      </c>
    </row>
    <row r="2" spans="3:5">
      <c r="C2" s="7"/>
      <c r="D2" s="7" t="s">
        <v>0</v>
      </c>
      <c r="E2" s="7"/>
    </row>
    <row r="4" spans="3:5" ht="16.5" customHeight="1">
      <c r="C4" s="6" t="s">
        <v>1</v>
      </c>
      <c r="D4" s="25" t="s">
        <v>91</v>
      </c>
      <c r="E4" s="75"/>
    </row>
    <row r="5" spans="3:5">
      <c r="D5" s="76"/>
      <c r="E5" s="76"/>
    </row>
    <row r="6" spans="3:5" ht="34.5" customHeight="1">
      <c r="C6" s="6" t="s">
        <v>2</v>
      </c>
      <c r="D6" s="181" t="s">
        <v>98</v>
      </c>
      <c r="E6" s="181"/>
    </row>
    <row r="8" spans="3:5">
      <c r="C8" s="77" t="s">
        <v>3</v>
      </c>
      <c r="D8" s="184"/>
      <c r="E8" s="167"/>
    </row>
    <row r="9" spans="3:5">
      <c r="C9" s="1" t="s">
        <v>4</v>
      </c>
      <c r="D9" s="185"/>
      <c r="E9" s="186"/>
    </row>
    <row r="10" spans="3:5">
      <c r="C10" s="77" t="s">
        <v>5</v>
      </c>
      <c r="D10" s="182"/>
      <c r="E10" s="183"/>
    </row>
    <row r="11" spans="3:5">
      <c r="C11" s="77" t="s">
        <v>6</v>
      </c>
      <c r="D11" s="182"/>
      <c r="E11" s="183"/>
    </row>
    <row r="12" spans="3:5">
      <c r="C12" s="77" t="s">
        <v>7</v>
      </c>
      <c r="D12" s="182"/>
      <c r="E12" s="183"/>
    </row>
    <row r="13" spans="3:5">
      <c r="C13" s="77" t="s">
        <v>8</v>
      </c>
      <c r="D13" s="182"/>
      <c r="E13" s="183"/>
    </row>
    <row r="14" spans="3:5">
      <c r="C14" s="77" t="s">
        <v>9</v>
      </c>
      <c r="D14" s="182"/>
      <c r="E14" s="183"/>
    </row>
    <row r="15" spans="3:5">
      <c r="C15" s="77" t="s">
        <v>10</v>
      </c>
      <c r="D15" s="182"/>
      <c r="E15" s="183"/>
    </row>
    <row r="16" spans="3:5">
      <c r="C16" s="77" t="s">
        <v>11</v>
      </c>
      <c r="D16" s="182"/>
      <c r="E16" s="183"/>
    </row>
    <row r="17" spans="2:5">
      <c r="B17" s="2"/>
      <c r="C17" s="2"/>
      <c r="D17" s="4"/>
      <c r="E17" s="10"/>
    </row>
    <row r="18" spans="2:5">
      <c r="B18" s="6" t="s">
        <v>12</v>
      </c>
      <c r="C18" s="160" t="s">
        <v>70</v>
      </c>
      <c r="D18" s="159"/>
      <c r="E18" s="11"/>
    </row>
    <row r="19" spans="2:5">
      <c r="B19" s="2"/>
      <c r="C19" s="2"/>
      <c r="D19" s="3"/>
      <c r="E19" s="11"/>
    </row>
    <row r="20" spans="2:5" ht="22.5" customHeight="1">
      <c r="B20" s="20"/>
      <c r="C20" s="87" t="s">
        <v>56</v>
      </c>
      <c r="D20" s="87" t="s">
        <v>96</v>
      </c>
      <c r="E20" s="12"/>
    </row>
    <row r="21" spans="2:5">
      <c r="B21" s="20"/>
      <c r="C21" s="88">
        <v>1</v>
      </c>
      <c r="D21" s="112">
        <f>'Część 1'!G43</f>
        <v>0</v>
      </c>
      <c r="E21" s="113" t="s">
        <v>92</v>
      </c>
    </row>
    <row r="22" spans="2:5">
      <c r="B22" s="20"/>
      <c r="C22" s="88">
        <v>2</v>
      </c>
      <c r="D22" s="112">
        <f>'Część 2'!G53</f>
        <v>0</v>
      </c>
      <c r="E22" s="113" t="s">
        <v>92</v>
      </c>
    </row>
    <row r="23" spans="2:5" ht="48" customHeight="1">
      <c r="B23" s="20"/>
      <c r="C23" s="179" t="s">
        <v>95</v>
      </c>
      <c r="D23" s="180"/>
      <c r="E23" s="180"/>
    </row>
    <row r="24" spans="2:5">
      <c r="B24" s="20"/>
      <c r="C24" s="40"/>
      <c r="D24" s="40"/>
      <c r="E24" s="12"/>
    </row>
    <row r="25" spans="2:5" ht="105.75" customHeight="1">
      <c r="B25" s="86" t="s">
        <v>58</v>
      </c>
      <c r="C25" s="162" t="s">
        <v>97</v>
      </c>
      <c r="D25" s="163"/>
      <c r="E25" s="163"/>
    </row>
    <row r="26" spans="2:5">
      <c r="B26" s="6" t="s">
        <v>13</v>
      </c>
      <c r="C26" s="159" t="s">
        <v>89</v>
      </c>
      <c r="D26" s="160"/>
      <c r="E26" s="161"/>
    </row>
    <row r="27" spans="2:5" ht="31.5" customHeight="1">
      <c r="B27" s="86" t="s">
        <v>59</v>
      </c>
      <c r="C27" s="158" t="s">
        <v>93</v>
      </c>
      <c r="D27" s="158"/>
      <c r="E27" s="158"/>
    </row>
    <row r="28" spans="2:5" ht="30.75" customHeight="1">
      <c r="B28" s="114" t="s">
        <v>14</v>
      </c>
      <c r="C28" s="166" t="s">
        <v>74</v>
      </c>
      <c r="D28" s="166"/>
      <c r="E28" s="166"/>
    </row>
    <row r="29" spans="2:5" ht="58.5" customHeight="1">
      <c r="B29" s="86" t="s">
        <v>15</v>
      </c>
      <c r="C29" s="164" t="s">
        <v>94</v>
      </c>
      <c r="D29" s="164"/>
      <c r="E29" s="164"/>
    </row>
    <row r="30" spans="2:5" ht="33.75" customHeight="1">
      <c r="B30" s="114" t="s">
        <v>75</v>
      </c>
      <c r="C30" s="162" t="s">
        <v>71</v>
      </c>
      <c r="D30" s="165"/>
      <c r="E30" s="165"/>
    </row>
    <row r="31" spans="2:5">
      <c r="B31" s="86" t="s">
        <v>76</v>
      </c>
      <c r="C31" s="175" t="s">
        <v>72</v>
      </c>
      <c r="D31" s="176"/>
      <c r="E31" s="176"/>
    </row>
    <row r="32" spans="2:5" ht="33.75" customHeight="1">
      <c r="B32" s="114" t="s">
        <v>77</v>
      </c>
      <c r="C32" s="162" t="s">
        <v>73</v>
      </c>
      <c r="D32" s="165"/>
      <c r="E32" s="165"/>
    </row>
    <row r="33" spans="2:5" ht="32.25" customHeight="1">
      <c r="B33" s="86" t="s">
        <v>78</v>
      </c>
      <c r="C33" s="162" t="s">
        <v>16</v>
      </c>
      <c r="D33" s="162"/>
      <c r="E33" s="162"/>
    </row>
    <row r="34" spans="2:5">
      <c r="B34" s="114"/>
      <c r="C34" s="177" t="s">
        <v>69</v>
      </c>
      <c r="D34" s="177"/>
      <c r="E34" s="177"/>
    </row>
    <row r="35" spans="2:5" ht="25.5" customHeight="1">
      <c r="B35" s="86"/>
      <c r="C35" s="173" t="s">
        <v>17</v>
      </c>
      <c r="D35" s="174"/>
      <c r="E35" s="174"/>
    </row>
    <row r="36" spans="2:5" ht="105" customHeight="1">
      <c r="B36" s="114" t="s">
        <v>79</v>
      </c>
      <c r="C36" s="178" t="s">
        <v>90</v>
      </c>
      <c r="D36" s="178"/>
      <c r="E36" s="178"/>
    </row>
    <row r="37" spans="2:5">
      <c r="B37" s="86" t="s">
        <v>80</v>
      </c>
      <c r="C37" s="19" t="s">
        <v>18</v>
      </c>
      <c r="D37" s="3"/>
      <c r="E37" s="6"/>
    </row>
    <row r="38" spans="2:5">
      <c r="B38" s="14"/>
      <c r="C38" s="170" t="s">
        <v>19</v>
      </c>
      <c r="D38" s="171"/>
      <c r="E38" s="172"/>
    </row>
    <row r="39" spans="2:5">
      <c r="B39" s="2"/>
      <c r="C39" s="170" t="s">
        <v>20</v>
      </c>
      <c r="D39" s="172"/>
      <c r="E39" s="77"/>
    </row>
    <row r="40" spans="2:5">
      <c r="B40" s="2"/>
      <c r="C40" s="168"/>
      <c r="D40" s="169"/>
      <c r="E40" s="85"/>
    </row>
    <row r="41" spans="2:5">
      <c r="B41" s="2"/>
      <c r="C41" s="168"/>
      <c r="D41" s="169"/>
      <c r="E41" s="85"/>
    </row>
    <row r="42" spans="2:5">
      <c r="B42" s="2"/>
      <c r="C42" s="168"/>
      <c r="D42" s="169"/>
      <c r="E42" s="85"/>
    </row>
    <row r="43" spans="2:5">
      <c r="B43" s="2"/>
      <c r="C43" s="16" t="s">
        <v>21</v>
      </c>
      <c r="D43" s="16"/>
      <c r="E43" s="92"/>
    </row>
    <row r="44" spans="2:5">
      <c r="B44" s="2"/>
      <c r="C44" s="170" t="s">
        <v>22</v>
      </c>
      <c r="D44" s="171"/>
      <c r="E44" s="172"/>
    </row>
    <row r="45" spans="2:5">
      <c r="B45" s="2"/>
      <c r="C45" s="17" t="s">
        <v>20</v>
      </c>
      <c r="D45" s="15" t="s">
        <v>23</v>
      </c>
      <c r="E45" s="18" t="s">
        <v>24</v>
      </c>
    </row>
    <row r="46" spans="2:5">
      <c r="B46" s="2"/>
      <c r="C46" s="89"/>
      <c r="D46" s="90"/>
      <c r="E46" s="91"/>
    </row>
    <row r="47" spans="2:5">
      <c r="B47" s="2"/>
      <c r="C47" s="89"/>
      <c r="D47" s="90"/>
      <c r="E47" s="91"/>
    </row>
    <row r="48" spans="2:5">
      <c r="B48" s="2"/>
      <c r="C48" s="16"/>
      <c r="D48" s="16"/>
      <c r="E48" s="5"/>
    </row>
    <row r="49" spans="2:5">
      <c r="B49" s="2"/>
      <c r="C49" s="170" t="s">
        <v>25</v>
      </c>
      <c r="D49" s="171"/>
      <c r="E49" s="172"/>
    </row>
    <row r="50" spans="2:5">
      <c r="B50" s="2"/>
      <c r="C50" s="170" t="s">
        <v>26</v>
      </c>
      <c r="D50" s="172"/>
      <c r="E50" s="9"/>
    </row>
    <row r="51" spans="2:5">
      <c r="B51" s="2"/>
      <c r="C51" s="167"/>
      <c r="D51" s="167"/>
      <c r="E51" s="85"/>
    </row>
    <row r="52" spans="2:5">
      <c r="B52" s="2"/>
      <c r="C52" s="8"/>
      <c r="D52" s="13"/>
      <c r="E52" s="13"/>
    </row>
  </sheetData>
  <mergeCells count="33">
    <mergeCell ref="C23:E23"/>
    <mergeCell ref="D6:E6"/>
    <mergeCell ref="D13:E13"/>
    <mergeCell ref="C18:D18"/>
    <mergeCell ref="D11:E11"/>
    <mergeCell ref="D14:E14"/>
    <mergeCell ref="D8:E8"/>
    <mergeCell ref="D9:E9"/>
    <mergeCell ref="D10:E10"/>
    <mergeCell ref="D12:E12"/>
    <mergeCell ref="D16:E16"/>
    <mergeCell ref="D15:E15"/>
    <mergeCell ref="C38:E38"/>
    <mergeCell ref="C35:E35"/>
    <mergeCell ref="C39:D39"/>
    <mergeCell ref="C32:E32"/>
    <mergeCell ref="C31:E31"/>
    <mergeCell ref="C34:E34"/>
    <mergeCell ref="C33:E33"/>
    <mergeCell ref="C36:E36"/>
    <mergeCell ref="C51:D51"/>
    <mergeCell ref="C40:D40"/>
    <mergeCell ref="C41:D41"/>
    <mergeCell ref="C42:D42"/>
    <mergeCell ref="C44:E44"/>
    <mergeCell ref="C50:D50"/>
    <mergeCell ref="C49:E49"/>
    <mergeCell ref="C27:E27"/>
    <mergeCell ref="C26:E26"/>
    <mergeCell ref="C25:E25"/>
    <mergeCell ref="C29:E29"/>
    <mergeCell ref="C30:E30"/>
    <mergeCell ref="C28:E28"/>
  </mergeCells>
  <pageMargins left="0.7" right="0.7" top="0.75" bottom="0.75" header="0.3" footer="0.3"/>
  <pageSetup paperSize="9" scale="65" fitToWidth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opLeftCell="A31" zoomScaleNormal="100" workbookViewId="0">
      <selection activeCell="I57" sqref="I57"/>
    </sheetView>
  </sheetViews>
  <sheetFormatPr defaultRowHeight="15"/>
  <cols>
    <col min="1" max="1" width="6.5703125" style="41" customWidth="1"/>
    <col min="2" max="2" width="52.140625" style="41" customWidth="1"/>
    <col min="3" max="3" width="23.5703125" style="41" customWidth="1"/>
    <col min="4" max="4" width="24.5703125" style="41" customWidth="1"/>
    <col min="5" max="5" width="19" style="41" customWidth="1"/>
    <col min="6" max="6" width="19.28515625" style="41" customWidth="1"/>
    <col min="7" max="7" width="20.42578125" style="41" customWidth="1"/>
    <col min="8" max="8" width="13.42578125" style="41" customWidth="1"/>
    <col min="9" max="9" width="12.140625" style="41" customWidth="1"/>
    <col min="10" max="16384" width="9.140625" style="41"/>
  </cols>
  <sheetData>
    <row r="1" spans="1:9">
      <c r="A1" s="62"/>
      <c r="B1" s="21" t="str">
        <f>'Formularz oferty'!D4</f>
        <v>DFP.271.112.2021.KK</v>
      </c>
      <c r="C1" s="62"/>
      <c r="D1" s="62"/>
      <c r="E1" s="62"/>
      <c r="F1" s="62"/>
      <c r="G1" s="189" t="s">
        <v>82</v>
      </c>
      <c r="H1" s="189"/>
      <c r="I1" s="189"/>
    </row>
    <row r="2" spans="1:9">
      <c r="A2" s="62"/>
      <c r="C2" s="103" t="s">
        <v>83</v>
      </c>
      <c r="D2" s="62"/>
      <c r="E2" s="62"/>
      <c r="F2" s="62"/>
      <c r="G2" s="189" t="s">
        <v>27</v>
      </c>
      <c r="H2" s="189"/>
      <c r="I2" s="189"/>
    </row>
    <row r="3" spans="1:9" ht="38.25" customHeight="1">
      <c r="A3" s="62"/>
      <c r="B3" s="206" t="s">
        <v>99</v>
      </c>
      <c r="C3" s="206"/>
      <c r="D3" s="206"/>
      <c r="E3" s="206"/>
      <c r="F3" s="206"/>
      <c r="G3" s="206"/>
      <c r="H3" s="206"/>
      <c r="I3" s="206"/>
    </row>
    <row r="4" spans="1:9">
      <c r="A4" s="36"/>
      <c r="B4" s="62"/>
      <c r="C4" s="102" t="s">
        <v>60</v>
      </c>
      <c r="D4" s="35"/>
      <c r="E4" s="35"/>
      <c r="F4" s="35"/>
      <c r="G4" s="35"/>
      <c r="H4" s="35"/>
      <c r="I4" s="35"/>
    </row>
    <row r="5" spans="1:9" ht="11.25" customHeight="1">
      <c r="A5" s="39"/>
      <c r="B5" s="62"/>
      <c r="C5" s="78"/>
      <c r="D5" s="78"/>
      <c r="E5" s="78"/>
      <c r="F5" s="78"/>
      <c r="G5" s="78"/>
      <c r="H5" s="78"/>
      <c r="I5" s="78"/>
    </row>
    <row r="6" spans="1:9" ht="18.75" customHeight="1">
      <c r="A6" s="23"/>
      <c r="B6" s="200"/>
      <c r="C6" s="201"/>
      <c r="D6" s="202"/>
      <c r="E6" s="24"/>
      <c r="F6" s="24"/>
      <c r="G6" s="26"/>
      <c r="H6" s="22"/>
      <c r="I6" s="22"/>
    </row>
    <row r="7" spans="1:9" ht="43.5" customHeight="1">
      <c r="A7" s="99" t="s">
        <v>53</v>
      </c>
      <c r="B7" s="100" t="s">
        <v>28</v>
      </c>
      <c r="C7" s="101" t="s">
        <v>101</v>
      </c>
      <c r="D7" s="68"/>
      <c r="E7" s="42"/>
      <c r="F7" s="43"/>
      <c r="G7" s="43"/>
      <c r="H7" s="44"/>
      <c r="I7" s="44"/>
    </row>
    <row r="8" spans="1:9" ht="43.5" customHeight="1">
      <c r="A8" s="207" t="s">
        <v>100</v>
      </c>
      <c r="B8" s="208"/>
      <c r="C8" s="209"/>
      <c r="D8" s="68"/>
      <c r="E8" s="42"/>
      <c r="F8" s="43"/>
      <c r="G8" s="43"/>
      <c r="H8" s="44"/>
      <c r="I8" s="44"/>
    </row>
    <row r="9" spans="1:9" ht="34.5" customHeight="1">
      <c r="A9" s="93">
        <v>1</v>
      </c>
      <c r="B9" s="109" t="s">
        <v>102</v>
      </c>
      <c r="C9" s="115">
        <v>1800</v>
      </c>
      <c r="D9" s="94"/>
      <c r="E9" s="42"/>
      <c r="F9" s="43"/>
      <c r="G9" s="43"/>
      <c r="H9" s="45"/>
      <c r="I9" s="45"/>
    </row>
    <row r="10" spans="1:9" ht="30" customHeight="1">
      <c r="A10" s="93">
        <v>2</v>
      </c>
      <c r="B10" s="109" t="s">
        <v>103</v>
      </c>
      <c r="C10" s="115">
        <v>1200</v>
      </c>
      <c r="D10" s="68"/>
      <c r="E10" s="42"/>
      <c r="F10" s="43"/>
      <c r="G10" s="43"/>
      <c r="H10" s="45"/>
      <c r="I10" s="45"/>
    </row>
    <row r="11" spans="1:9" ht="91.5" customHeight="1">
      <c r="A11" s="93">
        <v>3</v>
      </c>
      <c r="B11" s="109" t="s">
        <v>104</v>
      </c>
      <c r="C11" s="115" t="s">
        <v>105</v>
      </c>
      <c r="D11" s="94"/>
      <c r="E11" s="42"/>
      <c r="F11" s="43"/>
      <c r="G11" s="43"/>
      <c r="H11" s="45"/>
      <c r="I11" s="45"/>
    </row>
    <row r="12" spans="1:9" ht="93" customHeight="1">
      <c r="A12" s="93">
        <v>4</v>
      </c>
      <c r="B12" s="109" t="s">
        <v>106</v>
      </c>
      <c r="C12" s="115" t="s">
        <v>105</v>
      </c>
      <c r="D12" s="68"/>
      <c r="E12" s="42"/>
      <c r="F12" s="43"/>
      <c r="G12" s="43"/>
      <c r="H12" s="45"/>
      <c r="I12" s="45"/>
    </row>
    <row r="13" spans="1:9" ht="39" customHeight="1">
      <c r="A13" s="215" t="s">
        <v>107</v>
      </c>
      <c r="B13" s="216"/>
      <c r="C13" s="216"/>
      <c r="D13" s="94"/>
      <c r="E13" s="42"/>
      <c r="F13" s="43"/>
      <c r="G13" s="43"/>
      <c r="H13" s="45"/>
      <c r="I13" s="45"/>
    </row>
    <row r="14" spans="1:9" ht="34.5" customHeight="1">
      <c r="A14" s="93">
        <v>5</v>
      </c>
      <c r="B14" s="109" t="s">
        <v>108</v>
      </c>
      <c r="C14" s="115">
        <v>60</v>
      </c>
      <c r="D14" s="68"/>
      <c r="E14" s="42"/>
      <c r="F14" s="43"/>
      <c r="G14" s="43"/>
      <c r="H14" s="45"/>
      <c r="I14" s="45"/>
    </row>
    <row r="15" spans="1:9" ht="33.75" customHeight="1">
      <c r="A15" s="93">
        <v>6</v>
      </c>
      <c r="B15" s="109" t="s">
        <v>109</v>
      </c>
      <c r="C15" s="115">
        <v>60</v>
      </c>
      <c r="D15" s="94"/>
      <c r="E15" s="42"/>
      <c r="F15" s="43"/>
      <c r="G15" s="43"/>
      <c r="H15" s="45"/>
      <c r="I15" s="45"/>
    </row>
    <row r="16" spans="1:9" ht="93.75" customHeight="1">
      <c r="A16" s="93">
        <v>7</v>
      </c>
      <c r="B16" s="118" t="s">
        <v>104</v>
      </c>
      <c r="C16" s="115" t="s">
        <v>105</v>
      </c>
      <c r="D16" s="68"/>
      <c r="E16" s="42"/>
      <c r="F16" s="43"/>
      <c r="G16" s="43"/>
      <c r="H16" s="45"/>
      <c r="I16" s="45"/>
    </row>
    <row r="17" spans="1:9" ht="95.25" customHeight="1">
      <c r="A17" s="93">
        <v>8</v>
      </c>
      <c r="B17" s="118" t="s">
        <v>106</v>
      </c>
      <c r="C17" s="115" t="s">
        <v>105</v>
      </c>
      <c r="D17" s="94"/>
      <c r="E17" s="42"/>
      <c r="F17" s="43"/>
      <c r="G17" s="43"/>
      <c r="H17" s="45"/>
      <c r="I17" s="45"/>
    </row>
    <row r="18" spans="1:9" ht="102.75" customHeight="1">
      <c r="A18" s="217" t="s">
        <v>110</v>
      </c>
      <c r="B18" s="218"/>
      <c r="C18" s="219"/>
      <c r="D18" s="68"/>
      <c r="E18" s="42"/>
      <c r="F18" s="43"/>
      <c r="G18" s="43"/>
      <c r="H18" s="45"/>
      <c r="I18" s="45"/>
    </row>
    <row r="19" spans="1:9" ht="15.75" customHeight="1">
      <c r="A19" s="67"/>
      <c r="B19" s="68"/>
      <c r="C19" s="69"/>
      <c r="D19" s="70"/>
      <c r="E19" s="42"/>
      <c r="F19" s="43"/>
      <c r="G19" s="43"/>
      <c r="H19" s="45"/>
      <c r="I19" s="45"/>
    </row>
    <row r="20" spans="1:9" ht="42.75">
      <c r="A20" s="84" t="s">
        <v>43</v>
      </c>
      <c r="B20" s="84" t="s">
        <v>28</v>
      </c>
      <c r="C20" s="110" t="s">
        <v>29</v>
      </c>
      <c r="D20" s="84" t="s">
        <v>44</v>
      </c>
      <c r="E20" s="84" t="s">
        <v>45</v>
      </c>
      <c r="F20" s="84" t="s">
        <v>46</v>
      </c>
      <c r="G20" s="84" t="s">
        <v>65</v>
      </c>
      <c r="H20" s="48" t="s">
        <v>142</v>
      </c>
      <c r="I20" s="48" t="s">
        <v>143</v>
      </c>
    </row>
    <row r="21" spans="1:9">
      <c r="A21" s="111" t="s">
        <v>47</v>
      </c>
      <c r="B21" s="80"/>
      <c r="C21" s="66"/>
      <c r="D21" s="49"/>
      <c r="E21" s="49"/>
      <c r="F21" s="49"/>
      <c r="G21" s="97"/>
      <c r="H21" s="98"/>
      <c r="I21" s="38">
        <f>ROUND(ROUND(G21,2)*H21,2)</f>
        <v>0</v>
      </c>
    </row>
    <row r="22" spans="1:9">
      <c r="A22" s="111" t="s">
        <v>48</v>
      </c>
      <c r="B22" s="80"/>
      <c r="C22" s="66"/>
      <c r="D22" s="49"/>
      <c r="E22" s="49"/>
      <c r="F22" s="49"/>
      <c r="G22" s="97"/>
      <c r="H22" s="98"/>
      <c r="I22" s="38">
        <f t="shared" ref="I22:I28" si="0">ROUND(ROUND(G22,2)*H22,2)</f>
        <v>0</v>
      </c>
    </row>
    <row r="23" spans="1:9">
      <c r="A23" s="111" t="s">
        <v>49</v>
      </c>
      <c r="B23" s="80"/>
      <c r="C23" s="66"/>
      <c r="D23" s="49"/>
      <c r="E23" s="49"/>
      <c r="F23" s="49"/>
      <c r="G23" s="97"/>
      <c r="H23" s="98"/>
      <c r="I23" s="82">
        <f t="shared" si="0"/>
        <v>0</v>
      </c>
    </row>
    <row r="24" spans="1:9">
      <c r="A24" s="111" t="s">
        <v>50</v>
      </c>
      <c r="B24" s="80"/>
      <c r="C24" s="66"/>
      <c r="D24" s="49"/>
      <c r="E24" s="49"/>
      <c r="F24" s="49"/>
      <c r="G24" s="97"/>
      <c r="H24" s="98"/>
      <c r="I24" s="82">
        <f t="shared" si="0"/>
        <v>0</v>
      </c>
    </row>
    <row r="25" spans="1:9">
      <c r="A25" s="111" t="s">
        <v>51</v>
      </c>
      <c r="B25" s="80"/>
      <c r="C25" s="66"/>
      <c r="D25" s="49"/>
      <c r="E25" s="49"/>
      <c r="F25" s="49"/>
      <c r="G25" s="97"/>
      <c r="H25" s="98"/>
      <c r="I25" s="82">
        <f t="shared" si="0"/>
        <v>0</v>
      </c>
    </row>
    <row r="26" spans="1:9">
      <c r="A26" s="111" t="s">
        <v>52</v>
      </c>
      <c r="B26" s="80"/>
      <c r="C26" s="66"/>
      <c r="D26" s="49"/>
      <c r="E26" s="49"/>
      <c r="F26" s="49"/>
      <c r="G26" s="97"/>
      <c r="H26" s="98"/>
      <c r="I26" s="82">
        <f t="shared" si="0"/>
        <v>0</v>
      </c>
    </row>
    <row r="27" spans="1:9">
      <c r="A27" s="111" t="s">
        <v>84</v>
      </c>
      <c r="B27" s="80"/>
      <c r="C27" s="66"/>
      <c r="D27" s="49"/>
      <c r="E27" s="49"/>
      <c r="F27" s="49"/>
      <c r="G27" s="97"/>
      <c r="H27" s="98"/>
      <c r="I27" s="82">
        <f t="shared" si="0"/>
        <v>0</v>
      </c>
    </row>
    <row r="28" spans="1:9" ht="15.75" thickBot="1">
      <c r="A28" s="111" t="s">
        <v>86</v>
      </c>
      <c r="B28" s="80"/>
      <c r="C28" s="66"/>
      <c r="D28" s="49"/>
      <c r="E28" s="49"/>
      <c r="F28" s="49"/>
      <c r="G28" s="97"/>
      <c r="H28" s="98"/>
      <c r="I28" s="82">
        <f t="shared" si="0"/>
        <v>0</v>
      </c>
    </row>
    <row r="29" spans="1:9" ht="15.75" thickBot="1">
      <c r="A29" s="50"/>
      <c r="B29" s="51"/>
      <c r="C29" s="81"/>
      <c r="D29" s="52"/>
      <c r="E29" s="52"/>
      <c r="F29" s="52"/>
      <c r="G29" s="52"/>
      <c r="H29" s="123" t="s">
        <v>68</v>
      </c>
      <c r="I29" s="125">
        <f>SUM(I21:I28)</f>
        <v>0</v>
      </c>
    </row>
    <row r="30" spans="1:9">
      <c r="A30" s="50"/>
      <c r="B30" s="51"/>
      <c r="C30" s="54"/>
      <c r="D30" s="52"/>
      <c r="E30" s="52"/>
      <c r="F30" s="52"/>
      <c r="G30" s="52"/>
      <c r="H30" s="53"/>
      <c r="I30" s="55"/>
    </row>
    <row r="31" spans="1:9" ht="66.75" customHeight="1">
      <c r="A31" s="195" t="s">
        <v>64</v>
      </c>
      <c r="B31" s="195"/>
      <c r="C31" s="195"/>
      <c r="D31" s="195"/>
      <c r="E31" s="195"/>
      <c r="F31" s="195"/>
      <c r="G31" s="195"/>
      <c r="H31" s="195"/>
      <c r="I31" s="195"/>
    </row>
    <row r="32" spans="1:9">
      <c r="A32" s="50"/>
      <c r="B32" s="51"/>
      <c r="C32" s="54"/>
      <c r="D32" s="52"/>
      <c r="E32" s="52"/>
      <c r="F32" s="52"/>
      <c r="G32" s="52"/>
      <c r="H32" s="53"/>
      <c r="I32" s="55"/>
    </row>
    <row r="33" spans="1:12" ht="18.75">
      <c r="A33" s="193" t="s">
        <v>87</v>
      </c>
      <c r="B33" s="193"/>
      <c r="C33" s="193"/>
      <c r="D33" s="193"/>
      <c r="E33" s="193"/>
      <c r="F33" s="193"/>
      <c r="G33" s="193"/>
      <c r="H33" s="193"/>
      <c r="I33" s="193"/>
    </row>
    <row r="34" spans="1:12" ht="58.5" customHeight="1">
      <c r="A34" s="27" t="s">
        <v>30</v>
      </c>
      <c r="B34" s="37" t="s">
        <v>63</v>
      </c>
      <c r="C34" s="83" t="s">
        <v>62</v>
      </c>
      <c r="D34" s="212" t="s">
        <v>31</v>
      </c>
      <c r="E34" s="213"/>
      <c r="F34" s="214"/>
      <c r="G34" s="84" t="s">
        <v>61</v>
      </c>
      <c r="H34" s="37" t="s">
        <v>147</v>
      </c>
      <c r="I34" s="37" t="s">
        <v>148</v>
      </c>
    </row>
    <row r="35" spans="1:12" ht="15" customHeight="1">
      <c r="A35" s="194" t="s">
        <v>12</v>
      </c>
      <c r="B35" s="196" t="s">
        <v>111</v>
      </c>
      <c r="C35" s="197">
        <v>12</v>
      </c>
      <c r="D35" s="28" t="s">
        <v>32</v>
      </c>
      <c r="E35" s="203"/>
      <c r="F35" s="204"/>
      <c r="G35" s="197">
        <v>1</v>
      </c>
      <c r="H35" s="190">
        <v>0</v>
      </c>
      <c r="I35" s="192">
        <f>H35*H35*C35</f>
        <v>0</v>
      </c>
    </row>
    <row r="36" spans="1:12">
      <c r="A36" s="194"/>
      <c r="B36" s="196"/>
      <c r="C36" s="198"/>
      <c r="D36" s="28" t="s">
        <v>33</v>
      </c>
      <c r="E36" s="203"/>
      <c r="F36" s="204"/>
      <c r="G36" s="198"/>
      <c r="H36" s="190"/>
      <c r="I36" s="192"/>
    </row>
    <row r="37" spans="1:12" ht="15" customHeight="1">
      <c r="A37" s="194"/>
      <c r="B37" s="196"/>
      <c r="C37" s="198"/>
      <c r="D37" s="28" t="s">
        <v>34</v>
      </c>
      <c r="E37" s="210" t="s">
        <v>35</v>
      </c>
      <c r="F37" s="211"/>
      <c r="G37" s="198"/>
      <c r="H37" s="190"/>
      <c r="I37" s="192"/>
    </row>
    <row r="38" spans="1:12">
      <c r="A38" s="194"/>
      <c r="B38" s="196"/>
      <c r="C38" s="198"/>
      <c r="D38" s="28" t="s">
        <v>36</v>
      </c>
      <c r="E38" s="203"/>
      <c r="F38" s="204"/>
      <c r="G38" s="198"/>
      <c r="H38" s="191"/>
      <c r="I38" s="192"/>
    </row>
    <row r="39" spans="1:12">
      <c r="A39" s="194"/>
      <c r="B39" s="196"/>
      <c r="C39" s="198"/>
      <c r="D39" s="28" t="s">
        <v>37</v>
      </c>
      <c r="E39" s="203"/>
      <c r="F39" s="204"/>
      <c r="G39" s="198"/>
      <c r="H39" s="190"/>
      <c r="I39" s="192"/>
    </row>
    <row r="40" spans="1:12">
      <c r="A40" s="194"/>
      <c r="B40" s="196"/>
      <c r="C40" s="199"/>
      <c r="D40" s="28" t="s">
        <v>38</v>
      </c>
      <c r="E40" s="203"/>
      <c r="F40" s="204"/>
      <c r="G40" s="199"/>
      <c r="H40" s="190"/>
      <c r="I40" s="192"/>
    </row>
    <row r="41" spans="1:12" ht="21" customHeight="1">
      <c r="A41" s="72"/>
      <c r="B41" s="47"/>
      <c r="C41" s="73"/>
      <c r="D41" s="71"/>
      <c r="E41" s="71"/>
      <c r="F41" s="71"/>
      <c r="G41" s="71"/>
      <c r="H41" s="95" t="s">
        <v>67</v>
      </c>
      <c r="I41" s="96">
        <f>SUM(I35:I40)</f>
        <v>0</v>
      </c>
    </row>
    <row r="42" spans="1:12" ht="21" customHeight="1">
      <c r="A42" s="72"/>
      <c r="B42" s="205" t="s">
        <v>146</v>
      </c>
      <c r="C42" s="205"/>
      <c r="D42" s="205"/>
      <c r="E42" s="205"/>
      <c r="F42" s="205"/>
      <c r="G42" s="205"/>
      <c r="H42" s="205"/>
      <c r="I42" s="205"/>
    </row>
    <row r="43" spans="1:12" ht="38.25" customHeight="1">
      <c r="A43" s="72"/>
      <c r="B43" s="47"/>
      <c r="C43" s="73"/>
      <c r="D43" s="71"/>
      <c r="E43" s="71"/>
      <c r="F43" s="105" t="s">
        <v>149</v>
      </c>
      <c r="G43" s="106">
        <f>SUM(I29+I41)</f>
        <v>0</v>
      </c>
      <c r="H43" s="187" t="s">
        <v>144</v>
      </c>
      <c r="I43" s="188"/>
    </row>
    <row r="44" spans="1:12">
      <c r="A44" s="72"/>
      <c r="B44" s="104" t="s">
        <v>66</v>
      </c>
      <c r="C44" s="73"/>
      <c r="D44" s="71"/>
      <c r="E44" s="71"/>
      <c r="F44" s="71"/>
      <c r="G44" s="71"/>
      <c r="H44" s="55"/>
      <c r="I44" s="55"/>
    </row>
    <row r="45" spans="1:12" ht="42.75">
      <c r="A45" s="46"/>
      <c r="B45" s="147"/>
      <c r="C45" s="148" t="s">
        <v>39</v>
      </c>
      <c r="D45" s="149" t="s">
        <v>40</v>
      </c>
      <c r="E45" s="148" t="s">
        <v>41</v>
      </c>
      <c r="F45" s="148" t="s">
        <v>42</v>
      </c>
      <c r="G45" s="45"/>
      <c r="H45" s="45"/>
      <c r="I45" s="56"/>
    </row>
    <row r="46" spans="1:12" ht="15.75" thickBot="1">
      <c r="A46" s="46"/>
      <c r="B46" s="150" t="s">
        <v>54</v>
      </c>
      <c r="C46" s="151"/>
      <c r="D46" s="152">
        <v>8736</v>
      </c>
      <c r="E46" s="146">
        <v>0.69</v>
      </c>
      <c r="F46" s="29">
        <f>(C46*D46*E46)/1000</f>
        <v>0</v>
      </c>
      <c r="G46" s="45"/>
      <c r="H46" s="45"/>
      <c r="I46" s="45"/>
    </row>
    <row r="47" spans="1:12" ht="15.75" thickBot="1">
      <c r="A47" s="62"/>
      <c r="B47" s="153"/>
      <c r="C47" s="154"/>
      <c r="D47" s="33"/>
      <c r="E47" s="107" t="s">
        <v>55</v>
      </c>
      <c r="F47" s="108">
        <f>SUM(F46:F46)</f>
        <v>0</v>
      </c>
      <c r="G47" s="74"/>
      <c r="H47" s="63"/>
      <c r="I47" s="63"/>
      <c r="J47" s="57"/>
      <c r="K47" s="58"/>
      <c r="L47" s="59"/>
    </row>
    <row r="48" spans="1:12">
      <c r="A48" s="62"/>
      <c r="B48" s="153"/>
      <c r="C48" s="154"/>
      <c r="D48" s="33"/>
      <c r="E48" s="34"/>
      <c r="F48" s="32"/>
      <c r="G48" s="64"/>
      <c r="H48" s="65"/>
      <c r="I48" s="63"/>
      <c r="J48" s="57"/>
      <c r="K48" s="60"/>
      <c r="L48" s="61"/>
    </row>
    <row r="49" spans="1:6">
      <c r="A49" s="62"/>
      <c r="B49" s="155" t="s">
        <v>135</v>
      </c>
      <c r="C49" s="154"/>
      <c r="D49" s="33"/>
      <c r="E49" s="34"/>
      <c r="F49" s="32"/>
    </row>
    <row r="50" spans="1:6" ht="71.25">
      <c r="A50" s="139"/>
      <c r="B50" s="139"/>
      <c r="C50" s="134" t="s">
        <v>138</v>
      </c>
      <c r="D50" s="136" t="s">
        <v>139</v>
      </c>
      <c r="E50" s="134" t="s">
        <v>136</v>
      </c>
      <c r="F50" s="132" t="s">
        <v>137</v>
      </c>
    </row>
    <row r="51" spans="1:6" ht="15.75" thickBot="1">
      <c r="A51" s="133"/>
      <c r="B51" s="156" t="s">
        <v>54</v>
      </c>
      <c r="C51" s="138"/>
      <c r="D51" s="157">
        <v>12</v>
      </c>
      <c r="E51" s="141">
        <v>0.3</v>
      </c>
      <c r="F51" s="140">
        <f>(E51*C51*D51)</f>
        <v>0</v>
      </c>
    </row>
    <row r="52" spans="1:6" ht="15.75" thickBot="1">
      <c r="A52" s="133"/>
      <c r="B52" s="133"/>
      <c r="C52" s="133"/>
      <c r="D52" s="133"/>
      <c r="E52" s="142" t="s">
        <v>55</v>
      </c>
      <c r="F52" s="143">
        <f>SUM(F51)</f>
        <v>0</v>
      </c>
    </row>
  </sheetData>
  <mergeCells count="24">
    <mergeCell ref="E40:F40"/>
    <mergeCell ref="A8:C8"/>
    <mergeCell ref="E36:F36"/>
    <mergeCell ref="E37:F37"/>
    <mergeCell ref="E38:F38"/>
    <mergeCell ref="D34:F34"/>
    <mergeCell ref="A13:C13"/>
    <mergeCell ref="A18:C18"/>
    <mergeCell ref="H43:I43"/>
    <mergeCell ref="G1:I1"/>
    <mergeCell ref="G2:I2"/>
    <mergeCell ref="H35:H40"/>
    <mergeCell ref="I35:I40"/>
    <mergeCell ref="A33:I33"/>
    <mergeCell ref="A35:A40"/>
    <mergeCell ref="A31:I31"/>
    <mergeCell ref="B35:B40"/>
    <mergeCell ref="C35:C40"/>
    <mergeCell ref="B6:D6"/>
    <mergeCell ref="E35:F35"/>
    <mergeCell ref="G35:G40"/>
    <mergeCell ref="E39:F39"/>
    <mergeCell ref="B42:I42"/>
    <mergeCell ref="B3:I3"/>
  </mergeCells>
  <pageMargins left="0.25" right="0.25" top="0.75" bottom="0.75" header="0.3" footer="0.3"/>
  <pageSetup paperSize="9" scale="65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abSelected="1" topLeftCell="A7" zoomScaleNormal="100" workbookViewId="0">
      <selection activeCell="A60" sqref="A60:XFD60"/>
    </sheetView>
  </sheetViews>
  <sheetFormatPr defaultRowHeight="15"/>
  <cols>
    <col min="1" max="1" width="6.5703125" style="41" customWidth="1"/>
    <col min="2" max="2" width="47.28515625" style="41" customWidth="1"/>
    <col min="3" max="3" width="23.140625" style="41" customWidth="1"/>
    <col min="4" max="4" width="26.5703125" style="41" customWidth="1"/>
    <col min="5" max="5" width="16.85546875" style="41" customWidth="1"/>
    <col min="6" max="6" width="16.42578125" style="41" customWidth="1"/>
    <col min="7" max="7" width="15.42578125" style="41" customWidth="1"/>
    <col min="8" max="8" width="13.42578125" style="41" customWidth="1"/>
    <col min="9" max="9" width="15.7109375" style="41" customWidth="1"/>
    <col min="10" max="16384" width="9.140625" style="41"/>
  </cols>
  <sheetData>
    <row r="1" spans="1:9">
      <c r="A1" s="62"/>
      <c r="B1" s="21" t="str">
        <f>'Formularz oferty'!D4</f>
        <v>DFP.271.112.2021.KK</v>
      </c>
      <c r="C1" s="62"/>
      <c r="D1" s="62"/>
      <c r="E1" s="62"/>
      <c r="F1" s="62"/>
      <c r="G1" s="189" t="s">
        <v>82</v>
      </c>
      <c r="H1" s="189"/>
      <c r="I1" s="189"/>
    </row>
    <row r="2" spans="1:9">
      <c r="A2" s="62"/>
      <c r="C2" s="103" t="s">
        <v>57</v>
      </c>
      <c r="D2" s="62"/>
      <c r="E2" s="62"/>
      <c r="F2" s="62"/>
      <c r="G2" s="189" t="s">
        <v>27</v>
      </c>
      <c r="H2" s="189"/>
      <c r="I2" s="189"/>
    </row>
    <row r="3" spans="1:9" ht="71.25" customHeight="1">
      <c r="A3" s="62"/>
      <c r="B3" s="206" t="s">
        <v>112</v>
      </c>
      <c r="C3" s="206"/>
      <c r="D3" s="206"/>
      <c r="E3" s="206"/>
      <c r="F3" s="206"/>
      <c r="G3" s="206"/>
      <c r="H3" s="206"/>
      <c r="I3" s="206"/>
    </row>
    <row r="4" spans="1:9">
      <c r="A4" s="39"/>
      <c r="B4" s="62"/>
      <c r="C4" s="102" t="s">
        <v>60</v>
      </c>
      <c r="D4" s="78"/>
      <c r="E4" s="78"/>
      <c r="F4" s="78"/>
      <c r="G4" s="78"/>
      <c r="H4" s="78"/>
      <c r="I4" s="78"/>
    </row>
    <row r="5" spans="1:9" ht="11.25" customHeight="1">
      <c r="A5" s="39"/>
      <c r="B5" s="62"/>
      <c r="C5" s="78"/>
      <c r="D5" s="78"/>
      <c r="E5" s="78"/>
      <c r="F5" s="78"/>
      <c r="G5" s="78"/>
      <c r="H5" s="78"/>
      <c r="I5" s="78"/>
    </row>
    <row r="6" spans="1:9" ht="15" customHeight="1">
      <c r="A6" s="23"/>
      <c r="B6" s="200"/>
      <c r="C6" s="201"/>
      <c r="D6" s="202"/>
      <c r="E6" s="24"/>
      <c r="F6" s="24"/>
      <c r="G6" s="26"/>
      <c r="H6" s="22"/>
      <c r="I6" s="22"/>
    </row>
    <row r="7" spans="1:9" ht="44.25" customHeight="1">
      <c r="A7" s="99" t="s">
        <v>53</v>
      </c>
      <c r="B7" s="100" t="s">
        <v>28</v>
      </c>
      <c r="C7" s="101" t="s">
        <v>113</v>
      </c>
      <c r="D7" s="68"/>
      <c r="E7" s="42"/>
      <c r="F7" s="43"/>
      <c r="G7" s="43"/>
      <c r="H7" s="44"/>
      <c r="I7" s="44"/>
    </row>
    <row r="8" spans="1:9" ht="44.25" customHeight="1">
      <c r="A8" s="207" t="s">
        <v>114</v>
      </c>
      <c r="B8" s="208"/>
      <c r="C8" s="209"/>
      <c r="D8" s="68"/>
      <c r="E8" s="42"/>
      <c r="F8" s="43"/>
      <c r="G8" s="43"/>
      <c r="H8" s="44"/>
      <c r="I8" s="44"/>
    </row>
    <row r="9" spans="1:9" s="116" customFormat="1" ht="54.75" customHeight="1">
      <c r="A9" s="93">
        <v>1</v>
      </c>
      <c r="B9" s="128" t="s">
        <v>115</v>
      </c>
      <c r="C9" s="129">
        <v>4300</v>
      </c>
      <c r="D9" s="126"/>
      <c r="E9" s="42"/>
      <c r="F9" s="43"/>
      <c r="G9" s="43"/>
      <c r="H9" s="44"/>
      <c r="I9" s="44"/>
    </row>
    <row r="10" spans="1:9" s="116" customFormat="1" ht="50.25" customHeight="1">
      <c r="A10" s="93">
        <v>2</v>
      </c>
      <c r="B10" s="128" t="s">
        <v>116</v>
      </c>
      <c r="C10" s="129">
        <v>200</v>
      </c>
      <c r="D10" s="68"/>
      <c r="E10" s="42"/>
      <c r="F10" s="43"/>
      <c r="G10" s="43"/>
      <c r="H10" s="44"/>
      <c r="I10" s="44"/>
    </row>
    <row r="11" spans="1:9" s="116" customFormat="1" ht="56.25" customHeight="1">
      <c r="A11" s="93">
        <v>3</v>
      </c>
      <c r="B11" s="128" t="s">
        <v>117</v>
      </c>
      <c r="C11" s="129">
        <v>3000</v>
      </c>
      <c r="D11" s="68"/>
      <c r="E11" s="42"/>
      <c r="F11" s="43"/>
      <c r="G11" s="43"/>
      <c r="H11" s="44"/>
      <c r="I11" s="44"/>
    </row>
    <row r="12" spans="1:9" s="116" customFormat="1" ht="56.25" customHeight="1">
      <c r="A12" s="93">
        <v>4</v>
      </c>
      <c r="B12" s="128" t="s">
        <v>118</v>
      </c>
      <c r="C12" s="129">
        <v>200</v>
      </c>
      <c r="D12" s="68"/>
      <c r="E12" s="42"/>
      <c r="F12" s="43"/>
      <c r="G12" s="43"/>
      <c r="H12" s="44"/>
      <c r="I12" s="44"/>
    </row>
    <row r="13" spans="1:9" s="116" customFormat="1" ht="56.25" customHeight="1">
      <c r="A13" s="93">
        <v>5</v>
      </c>
      <c r="B13" s="128" t="s">
        <v>119</v>
      </c>
      <c r="C13" s="129">
        <v>200</v>
      </c>
      <c r="D13" s="68"/>
      <c r="E13" s="42"/>
      <c r="F13" s="43"/>
      <c r="G13" s="43"/>
      <c r="H13" s="44"/>
      <c r="I13" s="44"/>
    </row>
    <row r="14" spans="1:9" s="116" customFormat="1" ht="56.25" customHeight="1">
      <c r="A14" s="207" t="s">
        <v>120</v>
      </c>
      <c r="B14" s="208"/>
      <c r="C14" s="209"/>
      <c r="D14" s="68"/>
      <c r="E14" s="42"/>
      <c r="F14" s="43"/>
      <c r="G14" s="43"/>
      <c r="H14" s="44"/>
      <c r="I14" s="44"/>
    </row>
    <row r="15" spans="1:9" s="116" customFormat="1" ht="56.25" customHeight="1">
      <c r="A15" s="93">
        <v>6</v>
      </c>
      <c r="B15" s="128" t="s">
        <v>121</v>
      </c>
      <c r="C15" s="129">
        <v>1600</v>
      </c>
      <c r="D15" s="68"/>
      <c r="E15" s="42"/>
      <c r="F15" s="43"/>
      <c r="G15" s="43"/>
      <c r="H15" s="44"/>
      <c r="I15" s="44"/>
    </row>
    <row r="16" spans="1:9" s="116" customFormat="1" ht="56.25" customHeight="1">
      <c r="A16" s="93">
        <v>7</v>
      </c>
      <c r="B16" s="128" t="s">
        <v>122</v>
      </c>
      <c r="C16" s="129">
        <v>600</v>
      </c>
      <c r="D16" s="68"/>
      <c r="E16" s="42"/>
      <c r="F16" s="43"/>
      <c r="G16" s="43"/>
      <c r="H16" s="44"/>
      <c r="I16" s="44"/>
    </row>
    <row r="17" spans="1:9" s="116" customFormat="1" ht="56.25" customHeight="1">
      <c r="A17" s="93">
        <v>8</v>
      </c>
      <c r="B17" s="128" t="s">
        <v>123</v>
      </c>
      <c r="C17" s="129">
        <v>400</v>
      </c>
      <c r="D17" s="68"/>
      <c r="E17" s="42"/>
      <c r="F17" s="43"/>
      <c r="G17" s="43"/>
      <c r="H17" s="44"/>
      <c r="I17" s="44"/>
    </row>
    <row r="18" spans="1:9" s="116" customFormat="1" ht="56.25" customHeight="1">
      <c r="A18" s="93">
        <v>9</v>
      </c>
      <c r="B18" s="128" t="s">
        <v>124</v>
      </c>
      <c r="C18" s="129">
        <v>600</v>
      </c>
      <c r="D18" s="68"/>
      <c r="E18" s="42"/>
      <c r="F18" s="43"/>
      <c r="G18" s="43"/>
      <c r="H18" s="44"/>
      <c r="I18" s="44"/>
    </row>
    <row r="19" spans="1:9" s="116" customFormat="1" ht="56.25" customHeight="1">
      <c r="A19" s="93">
        <v>10</v>
      </c>
      <c r="B19" s="128" t="s">
        <v>125</v>
      </c>
      <c r="C19" s="129">
        <v>600</v>
      </c>
      <c r="D19" s="68"/>
      <c r="E19" s="42"/>
      <c r="F19" s="43"/>
      <c r="G19" s="43"/>
      <c r="H19" s="44"/>
      <c r="I19" s="44"/>
    </row>
    <row r="20" spans="1:9" s="116" customFormat="1" ht="56.25" customHeight="1">
      <c r="A20" s="93">
        <v>11</v>
      </c>
      <c r="B20" s="128" t="s">
        <v>126</v>
      </c>
      <c r="C20" s="129">
        <v>300</v>
      </c>
      <c r="D20" s="68"/>
      <c r="E20" s="42"/>
      <c r="F20" s="43"/>
      <c r="G20" s="43"/>
      <c r="H20" s="44"/>
      <c r="I20" s="44"/>
    </row>
    <row r="21" spans="1:9" s="116" customFormat="1" ht="56.25" customHeight="1">
      <c r="A21" s="93">
        <v>12</v>
      </c>
      <c r="B21" s="128" t="s">
        <v>127</v>
      </c>
      <c r="C21" s="129">
        <v>600</v>
      </c>
      <c r="D21" s="68"/>
      <c r="E21" s="42"/>
      <c r="F21" s="43"/>
      <c r="G21" s="43"/>
      <c r="H21" s="44"/>
      <c r="I21" s="44"/>
    </row>
    <row r="22" spans="1:9" s="116" customFormat="1" ht="56.25" customHeight="1">
      <c r="A22" s="93">
        <v>13</v>
      </c>
      <c r="B22" s="128" t="s">
        <v>128</v>
      </c>
      <c r="C22" s="129">
        <v>400</v>
      </c>
      <c r="D22" s="68"/>
      <c r="E22" s="42"/>
      <c r="F22" s="43"/>
      <c r="G22" s="43"/>
      <c r="H22" s="44"/>
      <c r="I22" s="44"/>
    </row>
    <row r="23" spans="1:9" s="116" customFormat="1" ht="56.25" customHeight="1">
      <c r="A23" s="93">
        <v>14</v>
      </c>
      <c r="B23" s="128" t="s">
        <v>129</v>
      </c>
      <c r="C23" s="129">
        <v>400</v>
      </c>
      <c r="D23" s="68"/>
      <c r="E23" s="42"/>
      <c r="F23" s="43"/>
      <c r="G23" s="43"/>
      <c r="H23" s="44"/>
      <c r="I23" s="44"/>
    </row>
    <row r="24" spans="1:9" s="116" customFormat="1" ht="53.25" customHeight="1">
      <c r="A24" s="93">
        <v>15</v>
      </c>
      <c r="B24" s="128" t="s">
        <v>130</v>
      </c>
      <c r="C24" s="129">
        <v>300</v>
      </c>
      <c r="D24" s="68"/>
      <c r="E24" s="42"/>
      <c r="F24" s="43"/>
      <c r="G24" s="43"/>
      <c r="H24" s="44"/>
      <c r="I24" s="44"/>
    </row>
    <row r="25" spans="1:9" s="116" customFormat="1" ht="42.75" customHeight="1">
      <c r="A25" s="93">
        <v>16</v>
      </c>
      <c r="B25" s="128" t="s">
        <v>131</v>
      </c>
      <c r="C25" s="129">
        <v>300</v>
      </c>
      <c r="D25" s="68"/>
      <c r="E25" s="42"/>
      <c r="F25" s="43"/>
      <c r="G25" s="43"/>
      <c r="H25" s="44"/>
      <c r="I25" s="44"/>
    </row>
    <row r="26" spans="1:9" s="116" customFormat="1" ht="36.75" customHeight="1">
      <c r="A26" s="93">
        <v>17</v>
      </c>
      <c r="B26" s="128" t="s">
        <v>132</v>
      </c>
      <c r="C26" s="129">
        <v>400</v>
      </c>
      <c r="D26" s="68"/>
      <c r="E26" s="42"/>
      <c r="F26" s="43"/>
      <c r="G26" s="43"/>
      <c r="H26" s="44"/>
      <c r="I26" s="44"/>
    </row>
    <row r="27" spans="1:9" s="116" customFormat="1" ht="36.75" customHeight="1">
      <c r="A27" s="93">
        <v>18</v>
      </c>
      <c r="B27" s="128" t="s">
        <v>133</v>
      </c>
      <c r="C27" s="129">
        <v>400</v>
      </c>
      <c r="D27" s="68"/>
      <c r="E27" s="42"/>
      <c r="F27" s="43"/>
      <c r="G27" s="43"/>
      <c r="H27" s="44"/>
      <c r="I27" s="44"/>
    </row>
    <row r="28" spans="1:9" s="116" customFormat="1" ht="90" customHeight="1">
      <c r="A28" s="230" t="s">
        <v>110</v>
      </c>
      <c r="B28" s="231"/>
      <c r="C28" s="232"/>
      <c r="D28" s="68"/>
      <c r="E28" s="42"/>
      <c r="F28" s="43"/>
      <c r="G28" s="43"/>
      <c r="H28" s="44"/>
      <c r="I28" s="44"/>
    </row>
    <row r="29" spans="1:9" ht="15.75" customHeight="1">
      <c r="A29" s="67"/>
      <c r="B29" s="68"/>
      <c r="C29" s="69"/>
      <c r="D29" s="70"/>
      <c r="E29" s="42"/>
      <c r="F29" s="43"/>
      <c r="G29" s="43"/>
      <c r="H29" s="45"/>
      <c r="I29" s="45"/>
    </row>
    <row r="30" spans="1:9" ht="42.75">
      <c r="A30" s="84" t="s">
        <v>43</v>
      </c>
      <c r="B30" s="84" t="s">
        <v>28</v>
      </c>
      <c r="C30" s="110" t="s">
        <v>29</v>
      </c>
      <c r="D30" s="84" t="s">
        <v>44</v>
      </c>
      <c r="E30" s="84" t="s">
        <v>45</v>
      </c>
      <c r="F30" s="84" t="s">
        <v>46</v>
      </c>
      <c r="G30" s="84" t="s">
        <v>65</v>
      </c>
      <c r="H30" s="48" t="s">
        <v>142</v>
      </c>
      <c r="I30" s="48" t="s">
        <v>143</v>
      </c>
    </row>
    <row r="31" spans="1:9">
      <c r="A31" s="111" t="s">
        <v>47</v>
      </c>
      <c r="B31" s="80"/>
      <c r="C31" s="66"/>
      <c r="D31" s="49"/>
      <c r="E31" s="49"/>
      <c r="F31" s="49"/>
      <c r="G31" s="97"/>
      <c r="H31" s="119">
        <v>0</v>
      </c>
      <c r="I31" s="120">
        <f>ROUND(ROUND(G31,2)*H31,2)</f>
        <v>0</v>
      </c>
    </row>
    <row r="32" spans="1:9">
      <c r="A32" s="111" t="s">
        <v>48</v>
      </c>
      <c r="B32" s="80"/>
      <c r="C32" s="66"/>
      <c r="D32" s="49"/>
      <c r="E32" s="49"/>
      <c r="F32" s="49"/>
      <c r="G32" s="97"/>
      <c r="H32" s="119">
        <v>0</v>
      </c>
      <c r="I32" s="120">
        <f t="shared" ref="I32:I38" si="0">ROUND(ROUND(G32,2)*H32,2)</f>
        <v>0</v>
      </c>
    </row>
    <row r="33" spans="1:9">
      <c r="A33" s="111" t="s">
        <v>49</v>
      </c>
      <c r="B33" s="80"/>
      <c r="C33" s="66"/>
      <c r="D33" s="49"/>
      <c r="E33" s="49"/>
      <c r="F33" s="49"/>
      <c r="G33" s="97"/>
      <c r="H33" s="119">
        <v>0</v>
      </c>
      <c r="I33" s="120">
        <f t="shared" si="0"/>
        <v>0</v>
      </c>
    </row>
    <row r="34" spans="1:9">
      <c r="A34" s="111" t="s">
        <v>50</v>
      </c>
      <c r="B34" s="80"/>
      <c r="C34" s="66"/>
      <c r="D34" s="49"/>
      <c r="E34" s="49"/>
      <c r="F34" s="49"/>
      <c r="G34" s="97"/>
      <c r="H34" s="119">
        <v>0</v>
      </c>
      <c r="I34" s="120">
        <f t="shared" si="0"/>
        <v>0</v>
      </c>
    </row>
    <row r="35" spans="1:9">
      <c r="A35" s="111" t="s">
        <v>51</v>
      </c>
      <c r="B35" s="80"/>
      <c r="C35" s="66"/>
      <c r="D35" s="49"/>
      <c r="E35" s="49"/>
      <c r="F35" s="49"/>
      <c r="G35" s="97"/>
      <c r="H35" s="119">
        <v>0</v>
      </c>
      <c r="I35" s="120">
        <f t="shared" si="0"/>
        <v>0</v>
      </c>
    </row>
    <row r="36" spans="1:9">
      <c r="A36" s="111" t="s">
        <v>52</v>
      </c>
      <c r="B36" s="80"/>
      <c r="C36" s="66"/>
      <c r="D36" s="49"/>
      <c r="E36" s="49"/>
      <c r="F36" s="49"/>
      <c r="G36" s="97"/>
      <c r="H36" s="119">
        <v>0</v>
      </c>
      <c r="I36" s="120">
        <f t="shared" si="0"/>
        <v>0</v>
      </c>
    </row>
    <row r="37" spans="1:9">
      <c r="A37" s="111" t="s">
        <v>84</v>
      </c>
      <c r="B37" s="80"/>
      <c r="C37" s="66"/>
      <c r="D37" s="49"/>
      <c r="E37" s="49"/>
      <c r="F37" s="49"/>
      <c r="G37" s="97"/>
      <c r="H37" s="119">
        <v>0</v>
      </c>
      <c r="I37" s="120">
        <f t="shared" si="0"/>
        <v>0</v>
      </c>
    </row>
    <row r="38" spans="1:9" ht="15.75" thickBot="1">
      <c r="A38" s="111" t="s">
        <v>85</v>
      </c>
      <c r="B38" s="80"/>
      <c r="C38" s="66"/>
      <c r="D38" s="49"/>
      <c r="E38" s="49"/>
      <c r="F38" s="49"/>
      <c r="G38" s="97"/>
      <c r="H38" s="119">
        <v>0</v>
      </c>
      <c r="I38" s="120">
        <f t="shared" si="0"/>
        <v>0</v>
      </c>
    </row>
    <row r="39" spans="1:9" ht="15.75" thickBot="1">
      <c r="A39" s="50"/>
      <c r="B39" s="51"/>
      <c r="C39" s="81"/>
      <c r="D39" s="52"/>
      <c r="E39" s="52"/>
      <c r="F39" s="52"/>
      <c r="G39" s="52"/>
      <c r="H39" s="123" t="s">
        <v>68</v>
      </c>
      <c r="I39" s="124">
        <f>SUM(I31:I38)</f>
        <v>0</v>
      </c>
    </row>
    <row r="40" spans="1:9">
      <c r="A40" s="50"/>
      <c r="B40" s="51"/>
      <c r="C40" s="54"/>
      <c r="D40" s="52"/>
      <c r="E40" s="52"/>
      <c r="F40" s="52"/>
      <c r="G40" s="52"/>
      <c r="H40" s="53"/>
      <c r="I40" s="55"/>
    </row>
    <row r="41" spans="1:9" ht="66.75" customHeight="1">
      <c r="A41" s="195" t="s">
        <v>64</v>
      </c>
      <c r="B41" s="195"/>
      <c r="C41" s="195"/>
      <c r="D41" s="195"/>
      <c r="E41" s="195"/>
      <c r="F41" s="195"/>
      <c r="G41" s="195"/>
      <c r="H41" s="195"/>
      <c r="I41" s="195"/>
    </row>
    <row r="42" spans="1:9">
      <c r="A42" s="50"/>
      <c r="B42" s="51"/>
      <c r="C42" s="54"/>
      <c r="D42" s="52"/>
      <c r="E42" s="52"/>
      <c r="F42" s="52"/>
      <c r="G42" s="52"/>
      <c r="H42" s="53"/>
      <c r="I42" s="55"/>
    </row>
    <row r="43" spans="1:9" ht="18.75">
      <c r="A43" s="193" t="s">
        <v>88</v>
      </c>
      <c r="B43" s="193"/>
      <c r="C43" s="193"/>
      <c r="D43" s="193"/>
      <c r="E43" s="193"/>
      <c r="F43" s="193"/>
      <c r="G43" s="193"/>
      <c r="H43" s="193"/>
      <c r="I43" s="193"/>
    </row>
    <row r="44" spans="1:9" ht="57">
      <c r="A44" s="27" t="s">
        <v>30</v>
      </c>
      <c r="B44" s="84" t="s">
        <v>63</v>
      </c>
      <c r="C44" s="83" t="s">
        <v>62</v>
      </c>
      <c r="D44" s="212" t="s">
        <v>31</v>
      </c>
      <c r="E44" s="213"/>
      <c r="F44" s="214"/>
      <c r="G44" s="84" t="s">
        <v>61</v>
      </c>
      <c r="H44" s="84" t="s">
        <v>140</v>
      </c>
      <c r="I44" s="84" t="s">
        <v>141</v>
      </c>
    </row>
    <row r="45" spans="1:9" ht="15" customHeight="1">
      <c r="A45" s="225" t="s">
        <v>12</v>
      </c>
      <c r="B45" s="226" t="s">
        <v>134</v>
      </c>
      <c r="C45" s="227">
        <v>12</v>
      </c>
      <c r="D45" s="28" t="s">
        <v>32</v>
      </c>
      <c r="E45" s="203"/>
      <c r="F45" s="204"/>
      <c r="G45" s="197">
        <v>1</v>
      </c>
      <c r="H45" s="223">
        <v>0</v>
      </c>
      <c r="I45" s="220">
        <f>H45*G45*C45</f>
        <v>0</v>
      </c>
    </row>
    <row r="46" spans="1:9">
      <c r="A46" s="225"/>
      <c r="B46" s="226"/>
      <c r="C46" s="228"/>
      <c r="D46" s="28" t="s">
        <v>33</v>
      </c>
      <c r="E46" s="203"/>
      <c r="F46" s="204"/>
      <c r="G46" s="198"/>
      <c r="H46" s="223"/>
      <c r="I46" s="220"/>
    </row>
    <row r="47" spans="1:9" ht="15" customHeight="1">
      <c r="A47" s="225"/>
      <c r="B47" s="226"/>
      <c r="C47" s="228"/>
      <c r="D47" s="28" t="s">
        <v>34</v>
      </c>
      <c r="E47" s="221" t="s">
        <v>35</v>
      </c>
      <c r="F47" s="222"/>
      <c r="G47" s="198"/>
      <c r="H47" s="223"/>
      <c r="I47" s="220"/>
    </row>
    <row r="48" spans="1:9">
      <c r="A48" s="225"/>
      <c r="B48" s="226"/>
      <c r="C48" s="228"/>
      <c r="D48" s="28" t="s">
        <v>36</v>
      </c>
      <c r="E48" s="203"/>
      <c r="F48" s="204"/>
      <c r="G48" s="198"/>
      <c r="H48" s="224"/>
      <c r="I48" s="220"/>
    </row>
    <row r="49" spans="1:12">
      <c r="A49" s="225"/>
      <c r="B49" s="226"/>
      <c r="C49" s="228"/>
      <c r="D49" s="28" t="s">
        <v>37</v>
      </c>
      <c r="E49" s="203"/>
      <c r="F49" s="204"/>
      <c r="G49" s="198"/>
      <c r="H49" s="223"/>
      <c r="I49" s="220"/>
    </row>
    <row r="50" spans="1:12" ht="17.25" customHeight="1">
      <c r="A50" s="225"/>
      <c r="B50" s="226"/>
      <c r="C50" s="229"/>
      <c r="D50" s="28" t="s">
        <v>38</v>
      </c>
      <c r="E50" s="203"/>
      <c r="F50" s="204"/>
      <c r="G50" s="199"/>
      <c r="H50" s="223"/>
      <c r="I50" s="220"/>
    </row>
    <row r="51" spans="1:12" ht="21" customHeight="1">
      <c r="A51" s="72"/>
      <c r="B51" s="47"/>
      <c r="C51" s="73"/>
      <c r="D51" s="71"/>
      <c r="E51" s="71"/>
      <c r="F51" s="71"/>
      <c r="G51" s="71"/>
      <c r="H51" s="95" t="s">
        <v>67</v>
      </c>
      <c r="I51" s="121">
        <f>SUM(I45:I50)</f>
        <v>0</v>
      </c>
    </row>
    <row r="52" spans="1:12" ht="21" customHeight="1">
      <c r="A52" s="72"/>
      <c r="B52" s="205" t="s">
        <v>146</v>
      </c>
      <c r="C52" s="205"/>
      <c r="D52" s="205"/>
      <c r="E52" s="205"/>
      <c r="F52" s="205"/>
      <c r="G52" s="205"/>
      <c r="H52" s="205"/>
      <c r="I52" s="205"/>
    </row>
    <row r="53" spans="1:12" ht="38.25" customHeight="1">
      <c r="A53" s="72"/>
      <c r="B53" s="47"/>
      <c r="C53" s="73"/>
      <c r="D53" s="71"/>
      <c r="E53" s="71"/>
      <c r="F53" s="105" t="s">
        <v>145</v>
      </c>
      <c r="G53" s="122">
        <f>SUM(I39+I51)</f>
        <v>0</v>
      </c>
      <c r="H53" s="187" t="s">
        <v>144</v>
      </c>
      <c r="I53" s="188"/>
    </row>
    <row r="54" spans="1:12">
      <c r="A54" s="72"/>
      <c r="B54" s="104" t="s">
        <v>66</v>
      </c>
      <c r="C54" s="73"/>
      <c r="D54" s="71"/>
      <c r="E54" s="71"/>
      <c r="F54" s="71"/>
      <c r="G54" s="71"/>
      <c r="H54" s="55"/>
      <c r="I54" s="55"/>
    </row>
    <row r="55" spans="1:12" ht="42.75">
      <c r="A55" s="46"/>
      <c r="B55" s="45"/>
      <c r="C55" s="79" t="s">
        <v>39</v>
      </c>
      <c r="D55" s="130" t="s">
        <v>40</v>
      </c>
      <c r="E55" s="79" t="s">
        <v>41</v>
      </c>
      <c r="F55" s="79" t="s">
        <v>42</v>
      </c>
      <c r="G55" s="45"/>
      <c r="H55" s="45"/>
      <c r="I55" s="56"/>
    </row>
    <row r="56" spans="1:12" ht="15.75" thickBot="1">
      <c r="A56" s="46"/>
      <c r="B56" s="117" t="s">
        <v>54</v>
      </c>
      <c r="C56" s="127"/>
      <c r="D56" s="131">
        <v>8736</v>
      </c>
      <c r="E56" s="146">
        <v>0.69</v>
      </c>
      <c r="F56" s="144">
        <f>(C56*D56*E56)/1000</f>
        <v>0</v>
      </c>
      <c r="G56" s="45"/>
      <c r="H56" s="45"/>
      <c r="I56" s="56"/>
    </row>
    <row r="57" spans="1:12" ht="15.75" thickBot="1">
      <c r="A57" s="62"/>
      <c r="B57" s="30"/>
      <c r="C57" s="31"/>
      <c r="D57" s="33"/>
      <c r="E57" s="107" t="s">
        <v>55</v>
      </c>
      <c r="F57" s="145">
        <f>SUM(F56:F56)</f>
        <v>0</v>
      </c>
      <c r="G57" s="74"/>
      <c r="H57" s="63"/>
      <c r="I57" s="63"/>
      <c r="J57" s="57"/>
      <c r="K57" s="58"/>
      <c r="L57" s="59"/>
    </row>
    <row r="58" spans="1:12">
      <c r="A58" s="62"/>
      <c r="B58" s="30"/>
      <c r="C58" s="31"/>
      <c r="D58" s="33"/>
      <c r="E58" s="34"/>
      <c r="F58" s="32"/>
      <c r="G58" s="64"/>
      <c r="H58" s="65"/>
      <c r="I58" s="63"/>
      <c r="J58" s="57"/>
      <c r="K58" s="60"/>
      <c r="L58" s="61"/>
    </row>
    <row r="59" spans="1:12">
      <c r="A59" s="62"/>
      <c r="B59" s="19" t="s">
        <v>135</v>
      </c>
      <c r="C59" s="31"/>
      <c r="D59" s="33"/>
      <c r="E59" s="34"/>
      <c r="F59" s="32"/>
      <c r="G59" s="64"/>
      <c r="H59" s="64"/>
      <c r="I59" s="64"/>
      <c r="J59" s="135"/>
      <c r="K59" s="135"/>
      <c r="L59" s="135"/>
    </row>
    <row r="60" spans="1:12" ht="71.25">
      <c r="A60" s="139"/>
      <c r="B60" s="139"/>
      <c r="C60" s="134" t="s">
        <v>138</v>
      </c>
      <c r="D60" s="136" t="s">
        <v>139</v>
      </c>
      <c r="E60" s="134" t="s">
        <v>136</v>
      </c>
      <c r="F60" s="132" t="s">
        <v>137</v>
      </c>
      <c r="G60" s="135"/>
      <c r="H60" s="135"/>
    </row>
    <row r="61" spans="1:12" ht="15.75" thickBot="1">
      <c r="A61" s="133"/>
      <c r="B61" s="117" t="s">
        <v>54</v>
      </c>
      <c r="C61" s="138"/>
      <c r="D61" s="157">
        <v>12</v>
      </c>
      <c r="E61" s="141">
        <v>0.3</v>
      </c>
      <c r="F61" s="140">
        <f>(E61*C61*D61)</f>
        <v>0</v>
      </c>
      <c r="G61" s="137"/>
      <c r="H61" s="137"/>
    </row>
    <row r="62" spans="1:12" ht="15.75" thickBot="1">
      <c r="A62" s="133"/>
      <c r="B62" s="133"/>
      <c r="C62" s="133"/>
      <c r="D62" s="133"/>
      <c r="E62" s="142" t="s">
        <v>55</v>
      </c>
      <c r="F62" s="143">
        <f>SUM(F61)</f>
        <v>0</v>
      </c>
      <c r="G62" s="133"/>
    </row>
  </sheetData>
  <mergeCells count="24">
    <mergeCell ref="D44:F44"/>
    <mergeCell ref="G1:I1"/>
    <mergeCell ref="G2:I2"/>
    <mergeCell ref="B6:D6"/>
    <mergeCell ref="A41:I41"/>
    <mergeCell ref="A43:I43"/>
    <mergeCell ref="B3:I3"/>
    <mergeCell ref="A8:C8"/>
    <mergeCell ref="A14:C14"/>
    <mergeCell ref="A28:C28"/>
    <mergeCell ref="A45:A50"/>
    <mergeCell ref="B45:B50"/>
    <mergeCell ref="C45:C50"/>
    <mergeCell ref="E45:F45"/>
    <mergeCell ref="G45:G50"/>
    <mergeCell ref="H53:I53"/>
    <mergeCell ref="I45:I50"/>
    <mergeCell ref="E46:F46"/>
    <mergeCell ref="E47:F47"/>
    <mergeCell ref="E48:F48"/>
    <mergeCell ref="E49:F49"/>
    <mergeCell ref="E50:F50"/>
    <mergeCell ref="H45:H50"/>
    <mergeCell ref="B52:I52"/>
  </mergeCells>
  <pageMargins left="0.25" right="0.25" top="0.75" bottom="0.75" header="0.3" footer="0.3"/>
  <pageSetup paperSize="9" scale="68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Formularz oferty</vt:lpstr>
      <vt:lpstr>Część 1</vt:lpstr>
      <vt:lpstr>Część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Matys</dc:creator>
  <cp:lastModifiedBy>Katarzyna Kowalczyk</cp:lastModifiedBy>
  <cp:lastPrinted>2021-11-04T13:22:05Z</cp:lastPrinted>
  <dcterms:created xsi:type="dcterms:W3CDTF">2018-11-06T07:16:57Z</dcterms:created>
  <dcterms:modified xsi:type="dcterms:W3CDTF">2021-11-04T13:22:08Z</dcterms:modified>
</cp:coreProperties>
</file>