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kowalczyk\Documents\__118 odczynniki\118 pytania\Odpowiedzi do publikacji\"/>
    </mc:Choice>
  </mc:AlternateContent>
  <bookViews>
    <workbookView xWindow="0" yWindow="0" windowWidth="13620" windowHeight="12300" firstSheet="3" activeTab="4"/>
  </bookViews>
  <sheets>
    <sheet name="Formularz oferty" sheetId="1" r:id="rId1"/>
    <sheet name="Część 1" sheetId="2" r:id="rId2"/>
    <sheet name="Część 2" sheetId="7" r:id="rId3"/>
    <sheet name="Część 3" sheetId="8" r:id="rId4"/>
    <sheet name="Część 4" sheetId="9" r:id="rId5"/>
    <sheet name="Część 5" sheetId="10" r:id="rId6"/>
    <sheet name="Część 6" sheetId="11" r:id="rId7"/>
    <sheet name="Część 7" sheetId="12" r:id="rId8"/>
    <sheet name="Część 8" sheetId="13" r:id="rId9"/>
    <sheet name="Część 9" sheetId="14" r:id="rId10"/>
    <sheet name="Część 10" sheetId="15" r:id="rId11"/>
    <sheet name="Część 11" sheetId="16" r:id="rId12"/>
    <sheet name="Część 12" sheetId="17" r:id="rId13"/>
    <sheet name="Część 13" sheetId="18" r:id="rId14"/>
    <sheet name="Część 14" sheetId="19" r:id="rId15"/>
    <sheet name="Część 15" sheetId="20" r:id="rId16"/>
  </sheets>
  <definedNames>
    <definedName name="_xlnm.Print_Area" localSheetId="2">'Część 2'!$A$1:$I$18</definedName>
    <definedName name="_xlnm.Print_Area" localSheetId="3">'Część 3'!$A$1:$I$81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1" l="1"/>
  <c r="G31" i="20"/>
  <c r="D34" i="1"/>
  <c r="D33" i="1"/>
  <c r="D32" i="1"/>
  <c r="D31" i="1"/>
  <c r="D30" i="1"/>
  <c r="D29" i="1"/>
  <c r="D28" i="1"/>
  <c r="D27" i="1"/>
  <c r="D26" i="1"/>
  <c r="D25" i="1"/>
  <c r="D24" i="1"/>
  <c r="D23" i="1"/>
  <c r="D22" i="1"/>
  <c r="F34" i="20"/>
  <c r="F35" i="20" s="1"/>
  <c r="I23" i="20"/>
  <c r="I29" i="20" s="1"/>
  <c r="I16" i="20"/>
  <c r="I15" i="20"/>
  <c r="I14" i="20"/>
  <c r="I13" i="20"/>
  <c r="I12" i="20"/>
  <c r="I11" i="20"/>
  <c r="B1" i="20"/>
  <c r="I12" i="19"/>
  <c r="I13" i="19" s="1"/>
  <c r="I11" i="19"/>
  <c r="B1" i="19"/>
  <c r="I12" i="18"/>
  <c r="I11" i="18"/>
  <c r="I13" i="18" s="1"/>
  <c r="B1" i="18"/>
  <c r="I17" i="17"/>
  <c r="I16" i="17"/>
  <c r="I15" i="17"/>
  <c r="I14" i="17"/>
  <c r="I18" i="17" s="1"/>
  <c r="I13" i="17"/>
  <c r="I12" i="17"/>
  <c r="B1" i="17"/>
  <c r="I21" i="16"/>
  <c r="I20" i="16"/>
  <c r="I19" i="16"/>
  <c r="I18" i="16"/>
  <c r="I17" i="16"/>
  <c r="I16" i="16"/>
  <c r="B1" i="16"/>
  <c r="I17" i="15"/>
  <c r="I16" i="15"/>
  <c r="I15" i="15"/>
  <c r="I14" i="15"/>
  <c r="I13" i="15"/>
  <c r="I12" i="15"/>
  <c r="B1" i="15"/>
  <c r="I12" i="14"/>
  <c r="I11" i="14"/>
  <c r="I13" i="14" s="1"/>
  <c r="B1" i="14"/>
  <c r="I13" i="13"/>
  <c r="I14" i="13"/>
  <c r="I15" i="13"/>
  <c r="I16" i="13"/>
  <c r="I17" i="13"/>
  <c r="I12" i="13"/>
  <c r="B1" i="13"/>
  <c r="I12" i="12"/>
  <c r="I11" i="12"/>
  <c r="I13" i="12" s="1"/>
  <c r="B1" i="12"/>
  <c r="I12" i="11"/>
  <c r="I11" i="11"/>
  <c r="I13" i="11" s="1"/>
  <c r="B1" i="11"/>
  <c r="I12" i="10"/>
  <c r="I11" i="10"/>
  <c r="I13" i="10" s="1"/>
  <c r="B1" i="10"/>
  <c r="F34" i="9"/>
  <c r="I23" i="9"/>
  <c r="I29" i="9" s="1"/>
  <c r="I16" i="9"/>
  <c r="I15" i="9"/>
  <c r="I14" i="9"/>
  <c r="I13" i="9"/>
  <c r="I12" i="9"/>
  <c r="I11" i="9"/>
  <c r="B1" i="9"/>
  <c r="I19" i="8"/>
  <c r="I18" i="8"/>
  <c r="I17" i="8"/>
  <c r="I16" i="8"/>
  <c r="I15" i="8"/>
  <c r="I14" i="8"/>
  <c r="B1" i="8"/>
  <c r="I12" i="7"/>
  <c r="I11" i="7"/>
  <c r="B1" i="7"/>
  <c r="I79" i="2"/>
  <c r="I85" i="2"/>
  <c r="I91" i="2"/>
  <c r="I97" i="2"/>
  <c r="I103" i="2"/>
  <c r="I73" i="2"/>
  <c r="I17" i="20" l="1"/>
  <c r="I22" i="16"/>
  <c r="I18" i="15"/>
  <c r="I18" i="13"/>
  <c r="F35" i="9"/>
  <c r="I17" i="9"/>
  <c r="G31" i="9" s="1"/>
  <c r="I20" i="8"/>
  <c r="I13" i="7"/>
  <c r="F115" i="2" l="1"/>
  <c r="F116" i="2"/>
  <c r="F117" i="2"/>
  <c r="F118" i="2"/>
  <c r="F119" i="2"/>
  <c r="F114" i="2"/>
  <c r="F120" i="2" l="1"/>
  <c r="I62" i="2" l="1"/>
  <c r="I63" i="2"/>
  <c r="I64" i="2"/>
  <c r="I65" i="2"/>
  <c r="I66" i="2"/>
  <c r="I61" i="2"/>
  <c r="I109" i="2"/>
  <c r="B1" i="2"/>
  <c r="I67" i="2" l="1"/>
  <c r="G111" i="2" s="1"/>
  <c r="D21" i="1" s="1"/>
</calcChain>
</file>

<file path=xl/sharedStrings.xml><?xml version="1.0" encoding="utf-8"?>
<sst xmlns="http://schemas.openxmlformats.org/spreadsheetml/2006/main" count="1435" uniqueCount="536">
  <si>
    <t>Załącznik nr 1 do specyfikacji</t>
  </si>
  <si>
    <t>FORMULARZ OFERTY</t>
  </si>
  <si>
    <t>Numer sprawy</t>
  </si>
  <si>
    <t>Nazwa zamówienia</t>
  </si>
  <si>
    <t>nazwa Wykonawcy:</t>
  </si>
  <si>
    <t>adres (siedziba) Wykonawcy:</t>
  </si>
  <si>
    <t>województwo:</t>
  </si>
  <si>
    <t>NIP</t>
  </si>
  <si>
    <t>REGON</t>
  </si>
  <si>
    <t>osoba do kontaktu</t>
  </si>
  <si>
    <t>telefon</t>
  </si>
  <si>
    <t>faks</t>
  </si>
  <si>
    <t>email</t>
  </si>
  <si>
    <t>1.</t>
  </si>
  <si>
    <t>Oferujemy wykonanie przedmiotu zamówienia za cenę:</t>
  </si>
  <si>
    <t>2.</t>
  </si>
  <si>
    <t>Oświadczamy, że termin płatności wynosi 60 dni.</t>
  </si>
  <si>
    <t>3.</t>
  </si>
  <si>
    <t>4.</t>
  </si>
  <si>
    <t>5.</t>
  </si>
  <si>
    <t>Oświadczamy, że zapoznaliśmy się ze specyfikacją istotnych warunków zamówienia wraz z jej załącznikami i nie wnosimy do niej zastrzeżeń oraz, że zdobyliśmy konieczne informacje do przygotowania oferty.</t>
  </si>
  <si>
    <t>6.</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</si>
  <si>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</si>
  <si>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</si>
  <si>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Oświadczamy, że zamierzamy powierzyć następujące części zamówienia podwykonawcom i jednocześnie podajemy nazwy (firmy) podwykonawców*:</t>
  </si>
  <si>
    <t>*Jeżeli wykonawca nie poda tych informacji to Zamawiający przyjmie, że wykonawca nie zamierza powierzać żadnej części zamówienia podwykonawcy</t>
  </si>
  <si>
    <t>Dane do umowy:</t>
  </si>
  <si>
    <t>Osoby które będą zawierały umowę ze strony Wykonawcy:</t>
  </si>
  <si>
    <t>Imię i nazwisko</t>
  </si>
  <si>
    <t xml:space="preserve">   </t>
  </si>
  <si>
    <t>Osoba(y)  odpowiedzialna za realizację umowy ze strony Wykonawcy</t>
  </si>
  <si>
    <t>Stanowisko</t>
  </si>
  <si>
    <t>Nr telefonu / e-mail</t>
  </si>
  <si>
    <t>Nr konta bankowego do rozliczeń pomiędzy Zamawiającym a Wykonawcy</t>
  </si>
  <si>
    <t>Nazwa i adres banku</t>
  </si>
  <si>
    <t>załącznik nr 1a do specyfikacji</t>
  </si>
  <si>
    <t>załącznik nr ….. do umowy</t>
  </si>
  <si>
    <t>Przedmiot zamówienia</t>
  </si>
  <si>
    <t>Ilość</t>
  </si>
  <si>
    <t>Lp.</t>
  </si>
  <si>
    <t>Informacje dotyczące dzierżawionego urządzenia</t>
  </si>
  <si>
    <t>Czynsz dzierżawny brutto za 1 miesiąc</t>
  </si>
  <si>
    <t>Czynsz dzierżawny brutto</t>
  </si>
  <si>
    <t>Nazwa urządzenia</t>
  </si>
  <si>
    <t>Typ</t>
  </si>
  <si>
    <t xml:space="preserve">Nr seryjny </t>
  </si>
  <si>
    <t>(można wypełnić przy zawieraniu umowy)</t>
  </si>
  <si>
    <t>Rok produkcji</t>
  </si>
  <si>
    <t>Akcesoria</t>
  </si>
  <si>
    <t>Wartość</t>
  </si>
  <si>
    <t>Moc oferowanego urządzenia w watach [W]</t>
  </si>
  <si>
    <t>Założony czas pracy urządzenia w godzinach [h]</t>
  </si>
  <si>
    <t>Przyjęty koszt 1 kWh [zł]</t>
  </si>
  <si>
    <t>Koszt zużycia energii elektrycznej</t>
  </si>
  <si>
    <t>Lp</t>
  </si>
  <si>
    <t>Nazwa oferowanego produktu</t>
  </si>
  <si>
    <t>Numer katalogowy (jeżli istnieje)</t>
  </si>
  <si>
    <t>Oferowana wielkość produktu*</t>
  </si>
  <si>
    <t>Cena brutto oferowanej ilości</t>
  </si>
  <si>
    <t>1</t>
  </si>
  <si>
    <t>2</t>
  </si>
  <si>
    <t>3</t>
  </si>
  <si>
    <t>4</t>
  </si>
  <si>
    <t>5</t>
  </si>
  <si>
    <t>6</t>
  </si>
  <si>
    <t>Oświadczamy, że zamówienie będziemy wykonywać do czasu wyczerpania kwoty wynagrodzenia umownego, jednak nie dłużej niż przez 36 miesięcy od dnia zawarcia umowy.</t>
  </si>
  <si>
    <t>LP</t>
  </si>
  <si>
    <t>pozycja 1</t>
  </si>
  <si>
    <t>pozycja 2</t>
  </si>
  <si>
    <t>pozycja 3</t>
  </si>
  <si>
    <t>pozycja 4</t>
  </si>
  <si>
    <t>pozycja 5</t>
  </si>
  <si>
    <t>pozycja 6</t>
  </si>
  <si>
    <t>RAZEM:</t>
  </si>
  <si>
    <t>Oświadczamy, że oferowane produktu są dopuszczone do obrotu i używania na terenie Polski zgodnie z ustawą z dnia 20 maja 2010 roku o wyrobach medycznych oraz posiadają ważne certyfikaty CE IVD.  Jednocześnie oświadczamy, że na każdorazowe wezwanie Zamawiającego przedstawimy dokumenty dopuszczające do obrotu i używania na terenie Polski.</t>
  </si>
  <si>
    <t>załącznik nr 1b do specyfikacji</t>
  </si>
  <si>
    <t xml:space="preserve">Nr cześci </t>
  </si>
  <si>
    <t xml:space="preserve">Kwota brutto </t>
  </si>
  <si>
    <t xml:space="preserve">Część 1 </t>
  </si>
  <si>
    <t>Część 2</t>
  </si>
  <si>
    <t>Część 3</t>
  </si>
  <si>
    <t>Część 4</t>
  </si>
  <si>
    <t>Część 5</t>
  </si>
  <si>
    <t>Część 6</t>
  </si>
  <si>
    <t>Część 7</t>
  </si>
  <si>
    <t>Część 8</t>
  </si>
  <si>
    <t>Część 9</t>
  </si>
  <si>
    <t>Część 10</t>
  </si>
  <si>
    <t>Część 11</t>
  </si>
  <si>
    <t>Część 12</t>
  </si>
  <si>
    <t>Część 13</t>
  </si>
  <si>
    <t>Część 14</t>
  </si>
  <si>
    <t>Część 15</t>
  </si>
  <si>
    <t xml:space="preserve">Dostawa odczynników, materiałów zużywalnych oraz dzierżawa urządzeń dla Zakładu Mikrobiologii przy ul. Jakubowskiego 2 (NSSU) w Krakowie </t>
  </si>
  <si>
    <t>DFP.271.118.2020.KK</t>
  </si>
  <si>
    <t xml:space="preserve">2. </t>
  </si>
  <si>
    <t xml:space="preserve">4. </t>
  </si>
  <si>
    <t xml:space="preserve">5. </t>
  </si>
  <si>
    <t xml:space="preserve">6. </t>
  </si>
  <si>
    <t xml:space="preserve">7. </t>
  </si>
  <si>
    <t xml:space="preserve">8. </t>
  </si>
  <si>
    <t xml:space="preserve">9. </t>
  </si>
  <si>
    <t xml:space="preserve">10. </t>
  </si>
  <si>
    <t xml:space="preserve">11. </t>
  </si>
  <si>
    <t>Liczba oznaczeń (sztuk) testów (odczynnika)</t>
  </si>
  <si>
    <t>Moxifloxacin 5</t>
  </si>
  <si>
    <t>2000 szt.</t>
  </si>
  <si>
    <t>Lewofloksacyna 5</t>
  </si>
  <si>
    <t>30000 szt.</t>
  </si>
  <si>
    <t>Amoxicilin/clavulanic acid  (2/1)</t>
  </si>
  <si>
    <t xml:space="preserve">2000 szt. </t>
  </si>
  <si>
    <t xml:space="preserve">Oksacylina 1 µg
 </t>
  </si>
  <si>
    <t xml:space="preserve">Tikarcylina / kwas Klawunalowy (75/10) </t>
  </si>
  <si>
    <t>Ceftaroline 5</t>
  </si>
  <si>
    <t>500 szt.</t>
  </si>
  <si>
    <t>Amikacin 30</t>
  </si>
  <si>
    <t xml:space="preserve">30000 szt. </t>
  </si>
  <si>
    <t>Amoxicillin / Kwas klawulanowy (20/10)</t>
  </si>
  <si>
    <t>40000 szt.</t>
  </si>
  <si>
    <t>Ciprofloxacin 5</t>
  </si>
  <si>
    <t>Clindamycin  2</t>
  </si>
  <si>
    <t xml:space="preserve">15000 szt. </t>
  </si>
  <si>
    <t>Erythromycin 15</t>
  </si>
  <si>
    <t>Gentamicin 10</t>
  </si>
  <si>
    <t>Gentamicin  30</t>
  </si>
  <si>
    <t xml:space="preserve">6000 szt. </t>
  </si>
  <si>
    <t>Norfloxacin 10</t>
  </si>
  <si>
    <t>Nitrofurantoin 100</t>
  </si>
  <si>
    <t>Benzylpenicillin 1 UI</t>
  </si>
  <si>
    <t>Rifampicin 5</t>
  </si>
  <si>
    <t xml:space="preserve">500 szt. </t>
  </si>
  <si>
    <t>Trimetoprim 1,25 / Sulfamethoxazol 23,75</t>
  </si>
  <si>
    <t>Tobramycin 10</t>
  </si>
  <si>
    <t>Vancomycin 5</t>
  </si>
  <si>
    <t xml:space="preserve">20000 szt. </t>
  </si>
  <si>
    <t>Ampicillin 10</t>
  </si>
  <si>
    <t xml:space="preserve">25000 szt. </t>
  </si>
  <si>
    <t>Ampicillin 2</t>
  </si>
  <si>
    <t xml:space="preserve">10000 szt. </t>
  </si>
  <si>
    <t>Ampicillin  / Sulbactam (10/10)</t>
  </si>
  <si>
    <t xml:space="preserve">3000 szt. </t>
  </si>
  <si>
    <t>Cefotaxime 30</t>
  </si>
  <si>
    <t xml:space="preserve">35000 szt. </t>
  </si>
  <si>
    <t>Cefotaxime 5</t>
  </si>
  <si>
    <t>Aztreonam 30</t>
  </si>
  <si>
    <t>Ceftriaxone 30</t>
  </si>
  <si>
    <t xml:space="preserve">1000 szt. </t>
  </si>
  <si>
    <t>Meropenem10</t>
  </si>
  <si>
    <t xml:space="preserve">40000 szt. </t>
  </si>
  <si>
    <t>Ofloxacine 5</t>
  </si>
  <si>
    <t>Teicoplanin 30</t>
  </si>
  <si>
    <t>Cefepime 30</t>
  </si>
  <si>
    <t>Piperacillin 30</t>
  </si>
  <si>
    <t>Piperacillin 30 / Tazobactam 6</t>
  </si>
  <si>
    <t>Imipenem 10</t>
  </si>
  <si>
    <t>Ceftazidime 30</t>
  </si>
  <si>
    <t>Ceftazidime 10</t>
  </si>
  <si>
    <t>Netilmicin 10</t>
  </si>
  <si>
    <t>Mupirocyna 200</t>
  </si>
  <si>
    <t>Cefoksytyna 30</t>
  </si>
  <si>
    <t xml:space="preserve">18000 szt. </t>
  </si>
  <si>
    <t>Cefuroxime  30</t>
  </si>
  <si>
    <t>Chloramphenicol 30</t>
  </si>
  <si>
    <t>Tigecyklina 15</t>
  </si>
  <si>
    <t>Ertapenem 10</t>
  </si>
  <si>
    <t>Cefaclor 30</t>
  </si>
  <si>
    <t>Linezolid 10</t>
  </si>
  <si>
    <t xml:space="preserve">5000 szt. </t>
  </si>
  <si>
    <t>Pefloksacyna 5</t>
  </si>
  <si>
    <t>500 szt</t>
  </si>
  <si>
    <t>Temocylina 30</t>
  </si>
  <si>
    <t>Nitroksolina 30</t>
  </si>
  <si>
    <t>Fosfomycyna 200</t>
  </si>
  <si>
    <t>10000 szt</t>
  </si>
  <si>
    <t>Krążki Blank disks</t>
  </si>
  <si>
    <t>3000 szt.</t>
  </si>
  <si>
    <t xml:space="preserve"> Krążki diagnostyczne z optochiną</t>
  </si>
  <si>
    <t>7000 szt.</t>
  </si>
  <si>
    <t xml:space="preserve">ARKUSZ CENOWY </t>
  </si>
  <si>
    <t>Dyspenser  7-pozycyjny lub 6-pozycyjny</t>
  </si>
  <si>
    <t>Dzierżawa urządzeń</t>
  </si>
  <si>
    <t xml:space="preserve">Ilość sztuk 
urządzenia </t>
  </si>
  <si>
    <t>Ilość miesięcy</t>
  </si>
  <si>
    <t>Przedmiot dzierżawy</t>
  </si>
  <si>
    <t>WYMAGANIA GRANICZNE</t>
  </si>
  <si>
    <t xml:space="preserve">DFP.271.118.2020.KK </t>
  </si>
  <si>
    <t>Częsć 1</t>
  </si>
  <si>
    <t>Parametry wymagane</t>
  </si>
  <si>
    <t>Na każdym pojedynczym krążku stały, wyraźny symbol  nazwy antybiotyku po obu stronach krążka (skrót nazwy międzynarodowej) oraz  stężenie leku w μg</t>
  </si>
  <si>
    <t xml:space="preserve">Na każdej fiolce data ważności i numer serii </t>
  </si>
  <si>
    <t>Termin ważności krążków minimum 12 miesięcy licząc od daty dostarczenia Zamawiającemu</t>
  </si>
  <si>
    <t xml:space="preserve">1. </t>
  </si>
  <si>
    <t xml:space="preserve">3. </t>
  </si>
  <si>
    <t xml:space="preserve">Certyfikat Kontroli Jakości dla każdej serii zamawianych krążków zawierający:
1. Nazwę producenta i produktu
2. Nr serii
3. Datę produkcji krążka
4. Datę ważności krążka
5. Kontrolę jakości krążka z antybiotykiem przeprowadzona z zastosowaniem szczepów wzorcowych z kolekcji ATCC wyszczególnionych w Certyfikacie
6. Szczegółowy opis wyników z podaniem wielkości strefy zahamowania wzrostu uzyskanej wokół krążka oraz obowiązujących wartości granicznych (mm)
7. Określenie normy lub międzynarodowych wytycznych zgodnie z którymi zweryfikowano jakość oferowanego produktu
</t>
  </si>
  <si>
    <r>
      <t>Potwierdzenie spełnienia
(należy wpisać Tak lub Nie)</t>
    </r>
    <r>
      <rPr>
        <b/>
        <sz val="11"/>
        <color rgb="FFFF0000"/>
        <rFont val="Times New Roman"/>
        <family val="1"/>
        <charset val="238"/>
      </rPr>
      <t>*</t>
    </r>
  </si>
  <si>
    <t>Wymagania dla dyspenserów</t>
  </si>
  <si>
    <t>Dyspenser 6- lub 7- pozycyjny do nanoszenia krążków antybiotykowych na płytki  Petriego o średnicy 90mm</t>
  </si>
  <si>
    <t>Instrukcja zawiera dokładny opis postępowania</t>
  </si>
  <si>
    <t xml:space="preserve">*Uwaga!
Nie spełnienie któregokolwiek z wymagań granicznych przedstawionych w tabeli powyżej spowoduje odrzucenie oferty.
</t>
  </si>
  <si>
    <t>* Przez oferowaną wielkość produktu należy rozumieć sposób konfekcjonowania produktu tj. ilość sztuk/oznaczeń stanowiących jedno opakowanie zbiorcze, będące przedmiotem wyceny.
** Przez oferowaną ilość należy rozumieć ilość opakowań stanowiących jedną całość, koniecznych do wykonania przedmiotu zamówienia. W przypadku, gdy iloraz ilości określonej przez Zamawiającego do ilości sztuk stanowiących jedno zaoferowane opakowanie nie jest liczbą całkowitą należy zaoferować ilość zaokrągloną do pełnych opakowań.
*** Przez cenę jednostkową brutto należy rozumieć cenę za opakowanie stanowiące jedną całość, mogące być przedmiotem dostawy.</t>
  </si>
  <si>
    <t>Oferowana ilość**</t>
  </si>
  <si>
    <t>Cena jednostkowa brutto***</t>
  </si>
  <si>
    <t>Koszt zużycia energii elektrycznej:</t>
  </si>
  <si>
    <t>RAZEM B:</t>
  </si>
  <si>
    <t>RAZEM A:</t>
  </si>
  <si>
    <t>Cena oferty brutto (A+B)</t>
  </si>
  <si>
    <t xml:space="preserve">(bez kosztów zużycia energii elektrycznej </t>
  </si>
  <si>
    <t>Częsć 2</t>
  </si>
  <si>
    <t xml:space="preserve">Woreczki wraz z generatorami (wsadami) dla uzyskania mikroaerofilnych warunków hodowli
</t>
  </si>
  <si>
    <t>RAZEM :</t>
  </si>
  <si>
    <t xml:space="preserve"> Krążki antybiotykowe do metody dyfuzyjno-krążkowej 
wraz z dzierżawą 6 szt. dyspenserów  7-pozycyjnych lub 6-pozycyjnych oraz krążki diagnostyczne z optochiną 
</t>
  </si>
  <si>
    <t>Kompletne zestawy szybkich testów diagnostycznych</t>
  </si>
  <si>
    <t>Częsć 3</t>
  </si>
  <si>
    <t>16 000 ozn.</t>
  </si>
  <si>
    <t>Szybki test do wykrywania karbapenemaz : KPC, MBL, OXA-48 u pałeczek Enterobacterales</t>
  </si>
  <si>
    <t>1000 ozn</t>
  </si>
  <si>
    <t>Kompletny zestaw testu lateksowego do oznaczania grup serologicznych paciorkowców beta - hemolizujących</t>
  </si>
  <si>
    <t>1200 ozn</t>
  </si>
  <si>
    <t>240 ozn.</t>
  </si>
  <si>
    <t>Część 3 poz. 1</t>
  </si>
  <si>
    <r>
      <t xml:space="preserve">Wymagania graniczne do szybkiego testu lateksowego do wstępnego różnicowania </t>
    </r>
    <r>
      <rPr>
        <i/>
        <sz val="11"/>
        <color theme="1"/>
        <rFont val="Garamond"/>
        <family val="1"/>
        <charset val="238"/>
      </rPr>
      <t xml:space="preserve">Staphylococcus areus </t>
    </r>
    <r>
      <rPr>
        <sz val="11"/>
        <color theme="1"/>
        <rFont val="Garamond"/>
        <family val="1"/>
        <charset val="238"/>
      </rPr>
      <t xml:space="preserve"> od innych gronkowców</t>
    </r>
  </si>
  <si>
    <r>
      <t xml:space="preserve">Szybki test lateksowy do wstępnego różnicowania </t>
    </r>
    <r>
      <rPr>
        <i/>
        <sz val="11"/>
        <color theme="1"/>
        <rFont val="Garamond"/>
        <family val="1"/>
        <charset val="238"/>
      </rPr>
      <t>Staphylococcus areus</t>
    </r>
    <r>
      <rPr>
        <sz val="11"/>
        <color theme="1"/>
        <rFont val="Garamond"/>
        <family val="1"/>
        <charset val="238"/>
      </rPr>
      <t xml:space="preserve"> od innych gronkowców</t>
    </r>
  </si>
  <si>
    <t>Test umożliwia wykrycie koagulazy związanej, białka A oraz otoczki polisacharydowej</t>
  </si>
  <si>
    <t>Test wykorzystuje reakcję aglutynacji</t>
  </si>
  <si>
    <t>Test umożliwia wykonanie kontroli wewnątrzlaboratoryjnej na szczepach wzorcowych z kolekcji ATCC</t>
  </si>
  <si>
    <t xml:space="preserve">Instrukcja zawiera dokładny opis postępowania </t>
  </si>
  <si>
    <r>
      <t xml:space="preserve">Okres ważności testu minimum  </t>
    </r>
    <r>
      <rPr>
        <sz val="11"/>
        <color rgb="FF000000"/>
        <rFont val="Garamond"/>
        <family val="1"/>
        <charset val="238"/>
      </rPr>
      <t>3</t>
    </r>
    <r>
      <rPr>
        <sz val="11"/>
        <color theme="1"/>
        <rFont val="Garamond"/>
        <family val="1"/>
        <charset val="238"/>
      </rPr>
      <t xml:space="preserve"> miesiące od daty dostawy </t>
    </r>
  </si>
  <si>
    <r>
      <t xml:space="preserve">Test do wykrywania karbapenemaz: KPC, MBL, OXA-48 u pałeczek z rodzaju </t>
    </r>
    <r>
      <rPr>
        <i/>
        <sz val="11"/>
        <color theme="1"/>
        <rFont val="Garamond"/>
        <family val="1"/>
        <charset val="238"/>
      </rPr>
      <t xml:space="preserve">Enterobacterales </t>
    </r>
  </si>
  <si>
    <t>Odczyt testu wizualny do 1 godziny od założenia</t>
  </si>
  <si>
    <t>Test zawiera wszystkie odczynniki</t>
  </si>
  <si>
    <t xml:space="preserve">Instrukcja w języku polskim zawiera dokładny opis postępowania </t>
  </si>
  <si>
    <r>
      <t xml:space="preserve">Okres ważności testu minimum  </t>
    </r>
    <r>
      <rPr>
        <sz val="11"/>
        <color rgb="FF000000"/>
        <rFont val="Garamond"/>
        <family val="1"/>
        <charset val="238"/>
      </rPr>
      <t>5</t>
    </r>
    <r>
      <rPr>
        <sz val="11"/>
        <color theme="1"/>
        <rFont val="Garamond"/>
        <family val="1"/>
        <charset val="238"/>
      </rPr>
      <t xml:space="preserve"> miesięcy od daty dostawy</t>
    </r>
  </si>
  <si>
    <t>Część 3 poz. 2</t>
  </si>
  <si>
    <t>Część 3 poz. 3</t>
  </si>
  <si>
    <t>Wymagania graniczne: Kompletny zestaw testu lateksowego do oznaczania grup serologicznych paciorkowców beta – hemolizujących</t>
  </si>
  <si>
    <t>Kompletny test do grupowania paciorkowców zgodnie z klasyfikacją Lancefield</t>
  </si>
  <si>
    <t>Część 3 poz. 4</t>
  </si>
  <si>
    <t xml:space="preserve">Test wykorzystuje reakcję aglutynacji lateksowej </t>
  </si>
  <si>
    <t>Test umożliwia wykrycie polisacharydowego antygenu  otoczkowego w płynie mózgowo-rdzeniowym, w surowicy oraz w moczu  i BAL-u</t>
  </si>
  <si>
    <t>Swoistość testu wynosi minimum 98%</t>
  </si>
  <si>
    <r>
      <t xml:space="preserve">Wymagania graniczne dla testu in vitro wykrywającego polisacharydowy antygen otoczkowy </t>
    </r>
    <r>
      <rPr>
        <i/>
        <sz val="11"/>
        <color theme="1"/>
        <rFont val="Garamond"/>
        <family val="1"/>
        <charset val="238"/>
      </rPr>
      <t>Cryptococcus neoformans</t>
    </r>
  </si>
  <si>
    <r>
      <t>Test do oznaczania jakościowego oraz półilościowego polisacharydowego antygenu otoczkowego</t>
    </r>
    <r>
      <rPr>
        <i/>
        <sz val="11"/>
        <color theme="1"/>
        <rFont val="Garamond"/>
        <family val="1"/>
        <charset val="238"/>
      </rPr>
      <t xml:space="preserve"> C. neoformans</t>
    </r>
  </si>
  <si>
    <r>
      <t xml:space="preserve">Test wykorzystuje przeciwciało monoklonalne do wykrywania  polisacharydowego antygenu otoczkowego </t>
    </r>
    <r>
      <rPr>
        <i/>
        <sz val="11"/>
        <color theme="1"/>
        <rFont val="Garamond"/>
        <family val="1"/>
        <charset val="238"/>
      </rPr>
      <t>C. neoformans</t>
    </r>
  </si>
  <si>
    <t>Test zawiera wszystkie niezbędne odTest zawiera wszystkie niezbędne odczynniki do przeprowadzenia oznaczenia, w tym kontrolę dodatnią i ujemną</t>
  </si>
  <si>
    <t>Instrukcja zawiera dokładny opis postępowania z każdym z rodzajów materiałów klinicznych</t>
  </si>
  <si>
    <r>
      <t xml:space="preserve">  Dolna wartość wykrywanego  polisacharydowego antygenu otoczkowego </t>
    </r>
    <r>
      <rPr>
        <i/>
        <sz val="11"/>
        <color theme="1"/>
        <rFont val="Garamond"/>
        <family val="1"/>
        <charset val="238"/>
      </rPr>
      <t>C. neoformans</t>
    </r>
    <r>
      <rPr>
        <sz val="11"/>
        <color theme="1"/>
        <rFont val="Garamond"/>
        <family val="1"/>
        <charset val="238"/>
      </rPr>
      <t xml:space="preserve">  minimum na poziomie 50 ng/ml</t>
    </r>
  </si>
  <si>
    <t>W przypadku próbek pozytywnych na obecność antygenu możliwość określenia miana antygenu w próbce</t>
  </si>
  <si>
    <r>
      <t xml:space="preserve">Okres przydatności do użycia przynajmniej </t>
    </r>
    <r>
      <rPr>
        <sz val="11"/>
        <color rgb="FF000000"/>
        <rFont val="Garamond"/>
        <family val="1"/>
        <charset val="238"/>
      </rPr>
      <t xml:space="preserve">6 </t>
    </r>
    <r>
      <rPr>
        <sz val="11"/>
        <color theme="1"/>
        <rFont val="Garamond"/>
        <family val="1"/>
        <charset val="238"/>
      </rPr>
      <t xml:space="preserve">miesięcy od daty dostawy </t>
    </r>
  </si>
  <si>
    <r>
      <t xml:space="preserve">Wymagania graniczne dla szybkiego testu do wykrywania karbapenemaz : KPC, MBL, OXA-48 u pałeczek </t>
    </r>
    <r>
      <rPr>
        <i/>
        <sz val="11"/>
        <color theme="1"/>
        <rFont val="Garamond"/>
        <family val="1"/>
        <charset val="238"/>
      </rPr>
      <t>Enterobacterales</t>
    </r>
  </si>
  <si>
    <t>Częsć 4</t>
  </si>
  <si>
    <t>28 000 preparatów</t>
  </si>
  <si>
    <t xml:space="preserve">Odczynniki do barwienia metodą Grama wraz z innymi materiałami zużywalnymi bez alkoholu i wody wraz z dzierżawą aparatu do automatycznego barwienia preparatów 
</t>
  </si>
  <si>
    <t xml:space="preserve">Odczynniki do barwienia metodą Grama wraz z innymi materiałami zużywalnymi bez alkoholu i wody </t>
  </si>
  <si>
    <t xml:space="preserve">Urządzenie/aparat do automatycznego barwienia preparatów </t>
  </si>
  <si>
    <t>Aparat do automatycznego barwienia preparatów metodą NATRYSKOWĄ</t>
  </si>
  <si>
    <t>Barwienie preparatów z różnych materiałów klinicznych: drogi moczowo-płciowe, plwocina, BAL  oraz z hodowli bakteryjnych</t>
  </si>
  <si>
    <t>Instrukcja aparatu zawiera dokładny opis postępowania, kontroli i konserwacji aparatu</t>
  </si>
  <si>
    <t>Zintegrowany z aparatem pojemnik na odpady umożliwiający uniknięcie kontaktu z odpadami</t>
  </si>
  <si>
    <r>
      <t xml:space="preserve">Okres przydatności do użycia barwników i innych materiałów zużywalnych  przynajmniej </t>
    </r>
    <r>
      <rPr>
        <sz val="11"/>
        <color rgb="FF000000"/>
        <rFont val="Garamond"/>
        <family val="1"/>
        <charset val="238"/>
      </rPr>
      <t xml:space="preserve">6 </t>
    </r>
    <r>
      <rPr>
        <sz val="11"/>
        <color theme="1"/>
        <rFont val="Garamond"/>
        <family val="1"/>
        <charset val="238"/>
      </rPr>
      <t>miesięcy od daty dostawy</t>
    </r>
  </si>
  <si>
    <t>Częsć 5</t>
  </si>
  <si>
    <t xml:space="preserve">Kompletny test półilościowy do oznaczania
lekowrażliwości grzybów drożdżopodobnych </t>
  </si>
  <si>
    <t>3 200 ozn.</t>
  </si>
  <si>
    <t xml:space="preserve">Kompletny test półilościowy do oznaczania lekowrażliwości grzybów drożdżopodobnych 
</t>
  </si>
  <si>
    <t>Częsć 6</t>
  </si>
  <si>
    <t xml:space="preserve">Test immunoenzymatyczny (ELISA) (jakościowy) do oznaczania in vitro antygenu Helicobacter pylori w próbkach kału ludzkiego </t>
  </si>
  <si>
    <t xml:space="preserve">3840 ozn. </t>
  </si>
  <si>
    <t>40 op.</t>
  </si>
  <si>
    <t xml:space="preserve">Test immunoenzymatyczny (ELISA) (jakościowy) do oznaczania in vitro antygenu Helicobacter pylori w próbkach kału ludzkiego 
</t>
  </si>
  <si>
    <t>Test immunoenzymatyczny (ELISA) do oznaczania in vitro przeciwciał klasy IgM anty- TICK-borne encephalitis (anty-TBE)( jakościowo/półilościowo) w ludzkiej surowicy i/lub osoczu</t>
  </si>
  <si>
    <t xml:space="preserve">Test immunoenzymatyczny (ELISA) do oznaczania in vitro przeciwciał klasy IgM anty- TICK-borne encephalitis (anty-TBE)( jakościowo/półilościowo) w ludzkiej surowicy i/lub osoczu
</t>
  </si>
  <si>
    <t>Częsć 7</t>
  </si>
  <si>
    <t>1440 ozn.</t>
  </si>
  <si>
    <t>15 op.</t>
  </si>
  <si>
    <t>Zestaw w postaci indywidualnie zapakowanej mikropłytki</t>
  </si>
  <si>
    <t xml:space="preserve">Kompletny test do oznaczania lekowrażliwości grzybów drożdżopodobnych na co najmniej następujące leki: 5-fluorocytozyna, amfoterycyna B, leki imidazolowe i triazolowe </t>
  </si>
  <si>
    <t>Oznaczenia na leki przeciwgrzybiczne w dwóch różnych stężeniach</t>
  </si>
  <si>
    <t>Wartość stężeń ustalona na postawie wartości MIC</t>
  </si>
  <si>
    <t xml:space="preserve">Kontrola jakości wewnątrzlaboratoryjnej  na podstawie szczepów wzorcowych rodzaju Candida z kolekcji ATCC </t>
  </si>
  <si>
    <t xml:space="preserve">Interpretacja wyniku testu w oparciu o wytyczne EUCAST lub CLSI </t>
  </si>
  <si>
    <t>Okres przydatności do użycia przynajmniej 6 miesięcy od daty dostawy</t>
  </si>
  <si>
    <t xml:space="preserve">Wymagania graniczne dla kompletnego testu półilościowego do oznaczania lekowrażliwości grzybów drożdżopodobnych </t>
  </si>
  <si>
    <t xml:space="preserve">wraz z dzierżawą aparatu do automatycznego barwienia preparatów </t>
  </si>
  <si>
    <t>Dzierżawa urządzenia</t>
  </si>
  <si>
    <t>Wymagania graniczne dla krążków antybiotykowych do metody dyfuzyjno-krążkowej wraz z dzierżawą</t>
  </si>
  <si>
    <t xml:space="preserve">6 szt. dyspenserów 7-pozycyjnych lub 6-pozycyjnych oraz krążków diagnostycznych z optochiną </t>
  </si>
  <si>
    <t>Roztwór do rozcieńczenia próbek z absorberem czynnika reumatoidalnego i przeciwciał IgG</t>
  </si>
  <si>
    <t>Brak interferencji z surowicami hemolitycznymi do stężenia hemoglobiny 10 mg/ml, lipemicznymi do stężenia trójglicerydów 20 mg/ml oraz brak interferencji z surowicami hiperchromatycznymi do stężenia bilirubiny 0,4 mg/ml.</t>
  </si>
  <si>
    <t>Detekcja oparta na reakcji barwnej – odczyt gęstości optycznej (OD) / absorbancji na czytniku spektrofotometrycznym do mikropłytek ELISA przy długości fali 450 nm oraz fali odniesienia 620 – 650 nm.</t>
  </si>
  <si>
    <r>
      <t xml:space="preserve">Test wykorzystujący technikę EIA w celu oznaczenia jakościowego/półilościowego obecności przeciwciał klasy IgM przeciw wirusowi </t>
    </r>
    <r>
      <rPr>
        <i/>
        <sz val="11"/>
        <color theme="1"/>
        <rFont val="Garamond"/>
        <family val="1"/>
        <charset val="238"/>
      </rPr>
      <t>Tick-borne encephalitis</t>
    </r>
    <r>
      <rPr>
        <sz val="11"/>
        <color theme="1"/>
        <rFont val="Garamond"/>
        <family val="1"/>
        <charset val="238"/>
      </rPr>
      <t xml:space="preserve"> w surowicy i/ lub osoczu</t>
    </r>
  </si>
  <si>
    <r>
      <t>Gotowy do użycia rozcieńczony bufor, przechowywany w temperaturze 2-8</t>
    </r>
    <r>
      <rPr>
        <sz val="11"/>
        <color theme="1"/>
        <rFont val="Times New Roman"/>
        <family val="1"/>
        <charset val="238"/>
      </rPr>
      <t>⁰</t>
    </r>
    <r>
      <rPr>
        <sz val="11"/>
        <color theme="1"/>
        <rFont val="Garamond"/>
        <family val="1"/>
        <charset val="238"/>
      </rPr>
      <t xml:space="preserve">C, jest trwały przez co najmniej 4 tygodnie </t>
    </r>
  </si>
  <si>
    <t>Możliwość wykonania pojedynczego oznaczenia. Płytka z odłamywanymi dołkami</t>
  </si>
  <si>
    <t>Czułość diagnostyczna ≥ 95%, swoistość diagnostyczna ≥  95%.</t>
  </si>
  <si>
    <t>Przejrzyście podane kryteria interpretacji wyniku z uwzględnieniem wyniku ujemnego, dodatniego ewentualnie pośredniego (wątpliwego lub granicznego)</t>
  </si>
  <si>
    <t xml:space="preserve">Data ważności testu minimum 6 miesięcy od daty dostawy. Po otwarciu do 4 miesięcy w temp 2 - 8°C </t>
  </si>
  <si>
    <t>Producent lub podmiot odpowiedzialny zapewnia pomoc merytoryczną i techniczną na każdym etapie wykonania procedury</t>
  </si>
  <si>
    <t xml:space="preserve">Wymagania graniczne dla testu  immunoenzymatycznego (ELISA) do oznaczania in vitro przeciwciał klasy IgM   anty – Tick-borne encephalitis (anty-TBE) (jakościowo/półilościowo) w ludzkiej surowicy i/lub osoczu
</t>
  </si>
  <si>
    <t>Zestaw zawiera odczynniki gotowe ( za wyjątkiem buforu płuczącego) do użycia tj. kontrolę dodatnią, kontrolę ujemną ewentualnie  kontrolę odcinającą i kalibratory oraz folię ochronną</t>
  </si>
  <si>
    <t>Osobno odłamywane studzienki, możliwość wykonywania pojedynczego oznaczenia</t>
  </si>
  <si>
    <t>Detekcja oparta na reakcji barwnej – odczyt gęstości optycznej przy długości fali 450nm i/lub 620nm</t>
  </si>
  <si>
    <t>Czułość i specyficzność metody nie mniejsza niż 90%</t>
  </si>
  <si>
    <t>Przejrzyście podane kryteria interpretacji z uwzględnieniem wyniku: ujemnego, dodatniego, ewentualnie pośredniego lub wątpliwego</t>
  </si>
  <si>
    <t>Okres ważności testu minimum 6 miesięcy od daty dostawy</t>
  </si>
  <si>
    <r>
      <t xml:space="preserve">Test wykorzystujący technikę EIA, przeznaczony do  wykrywania antygenu </t>
    </r>
    <r>
      <rPr>
        <i/>
        <sz val="11"/>
        <color theme="1"/>
        <rFont val="Garamond"/>
        <family val="1"/>
        <charset val="238"/>
      </rPr>
      <t>Helicobacter pylori</t>
    </r>
    <r>
      <rPr>
        <sz val="11"/>
        <color theme="1"/>
        <rFont val="Garamond"/>
        <family val="1"/>
        <charset val="238"/>
      </rPr>
      <t xml:space="preserve"> w próbkach kału ludzkiego (test jakościowy)</t>
    </r>
  </si>
  <si>
    <t xml:space="preserve">Instrukcja wykonania w języku polskim i w języku angielskim( zawierająca informacje o reakcjach krzyżowych i ograniczeniach testu) </t>
  </si>
  <si>
    <t>Termin stabilności buforu płuczącego po rozcieńczeniu 2 tygodnie lub dłużej przechowywany w temperaturze 2-8⁰C</t>
  </si>
  <si>
    <r>
      <t xml:space="preserve">Wymagania graniczne dla testu immunoenzymatycznego (ELISA) (jakościowy) do oznaczania in vitro antygenu </t>
    </r>
    <r>
      <rPr>
        <i/>
        <sz val="11"/>
        <color theme="1"/>
        <rFont val="Times New Roman"/>
        <family val="1"/>
        <charset val="238"/>
      </rPr>
      <t>Helicobacter pylori</t>
    </r>
    <r>
      <rPr>
        <sz val="11"/>
        <color theme="1"/>
        <rFont val="Times New Roman"/>
        <family val="1"/>
        <charset val="238"/>
      </rPr>
      <t xml:space="preserve"> w próbkach kału ludzkiego 
</t>
    </r>
  </si>
  <si>
    <t>Wymagania graniczne dla odczynników do barwienia metodą Grama wraz z innymi materiałami zużywalnymi bez alkoholu i wody</t>
  </si>
  <si>
    <t>Częsć 8</t>
  </si>
  <si>
    <t xml:space="preserve">Testy immunoenzymatyczne (ELISA) do oznaczania in vitro przeciwciał klasy IgM i IgG anty-Treponema pallidum  w ludzkiej surowicy i osoczu
</t>
  </si>
  <si>
    <t xml:space="preserve">Test immunoenzymatyczny (ELISA) do oznaczania in vitro przeciwciał klasy IgM anty- Treponema pallidum  (jakościowo/półilościowo) w ludzkiej surowicy i/lub osoczu.
</t>
  </si>
  <si>
    <t>3360 ozn.</t>
  </si>
  <si>
    <t>35 op.</t>
  </si>
  <si>
    <t>Test immunoenzymatyczny (ELISA) do oznaczania in vitro przeciwciał klasy IgG  anty- Treponema pallidum (półilościowo/ilościowo) w ludzkiej surowicy i/lub osoczu.</t>
  </si>
  <si>
    <t>Część 8 poz. 1</t>
  </si>
  <si>
    <t xml:space="preserve">12. </t>
  </si>
  <si>
    <t xml:space="preserve">13. </t>
  </si>
  <si>
    <t xml:space="preserve">Wymagania graniczne dla testu immunoenzymatycznego ELISA do oznaczania in vitro przeciwciał 
klasy IgM anty-Treponema pallidum IgM (jakościowo/ półilościowo) w ludzkiej surowicy i/ lub osoczu
</t>
  </si>
  <si>
    <t>Czułość wykrywania przeciwciał ≥95%, swoistość testu ≥95%</t>
  </si>
  <si>
    <t>Brak interferencji z surowicami hemolitycznymi do stężenia hemoglobiny 10 mg/ml, lipemicznymi do stężenia trójglicerydów 20 mg/ml oraz brak interferencji z surowicami hiperchromatycznymi do stężenia bilirubiny 0,4 mg/ml</t>
  </si>
  <si>
    <t>Instrukcja wykonania w języku polskim i w języku angielskim</t>
  </si>
  <si>
    <r>
      <t>Gotowy do użycia rozcieńczony bufor, przechowywany w temperaturze 2-8</t>
    </r>
    <r>
      <rPr>
        <sz val="11"/>
        <color theme="1"/>
        <rFont val="Times New Roman"/>
        <family val="1"/>
        <charset val="238"/>
      </rPr>
      <t>⁰</t>
    </r>
    <r>
      <rPr>
        <sz val="11"/>
        <color theme="1"/>
        <rFont val="Garamond"/>
        <family val="1"/>
        <charset val="238"/>
      </rPr>
      <t>C, jest trwały przez co najmniej 4 tygodnie</t>
    </r>
  </si>
  <si>
    <t>Okres ważności nie krótszy niż 6 miesięcy od daty dostawy</t>
  </si>
  <si>
    <r>
      <t xml:space="preserve">Test immunoenzymatyczny (ELISA) przeznaczony do jakościowego / półilościowego wykrywania przeciwciał klasy IgM przeciw </t>
    </r>
    <r>
      <rPr>
        <i/>
        <sz val="11"/>
        <color theme="1"/>
        <rFont val="Garamond"/>
        <family val="1"/>
        <charset val="238"/>
      </rPr>
      <t>Treponema pallidum</t>
    </r>
    <r>
      <rPr>
        <sz val="11"/>
        <color theme="1"/>
        <rFont val="Garamond"/>
        <family val="1"/>
        <charset val="238"/>
      </rPr>
      <t xml:space="preserve"> w surowicy i/lub osoczu</t>
    </r>
  </si>
  <si>
    <t>Przejrzyście podane kryteria interpretacji wyniku z uwzględnieniem wyniku ujemnego, dodatniego, ewentualnie pośredniego</t>
  </si>
  <si>
    <t>Odczynniki tego samego producenta do oznaczenia obu klas przeciwciał (IgG i IgM)</t>
  </si>
  <si>
    <t>Część 8 poz. 2</t>
  </si>
  <si>
    <t xml:space="preserve">Wymagania graniczne dla testu immunoenzymatycznego (ELISA) do oznaczania in vitro przeciwciał klasy IgG anty-Treponema pallidum IgG (półilościowo/ilościowo) w ludzkiej surowicy i/ lub osoczu
</t>
  </si>
  <si>
    <t>Przejrzyście podane kryteria interpretacji wyniku z uwzględnieniem wyniku ujemnego, dodatniego ewentualnie pośredniego. Stężenie wykrytych p-ciał wyrażone w konkretnych jednostkach</t>
  </si>
  <si>
    <t>Okres ważności testu nie krótszy niż 6 miesięcy od daty dostawy</t>
  </si>
  <si>
    <r>
      <t xml:space="preserve">Test immunoenzymatyczny (ELISA) przeznaczony do półilościowego/ilościowego wykrywania przeciwciał klasy IgG przeciw </t>
    </r>
    <r>
      <rPr>
        <i/>
        <sz val="11"/>
        <color theme="1"/>
        <rFont val="Garamond"/>
        <family val="1"/>
        <charset val="238"/>
      </rPr>
      <t>Treponema pallidum</t>
    </r>
    <r>
      <rPr>
        <sz val="11"/>
        <color theme="1"/>
        <rFont val="Garamond"/>
        <family val="1"/>
        <charset val="238"/>
      </rPr>
      <t xml:space="preserve"> w surowicy i/lub osoczu </t>
    </r>
  </si>
  <si>
    <t xml:space="preserve">Instrukcja wykonania w języku polskim i w języku angielskim (zawierająca informacje o reakcjach krzyżowych i ograniczeniach testu) </t>
  </si>
  <si>
    <t>Test krętkowy TPHA  do diagnostyki kiły (Treponema pallidum ) w surowicy</t>
  </si>
  <si>
    <t xml:space="preserve">Test krętkowy TPHA  do diagnostyki kiły (Treponema pallidum ) w surowicy
</t>
  </si>
  <si>
    <t>20000 ozn.</t>
  </si>
  <si>
    <t xml:space="preserve">200 op. </t>
  </si>
  <si>
    <t>Częsć 9</t>
  </si>
  <si>
    <r>
      <t xml:space="preserve">Test wykorzystujący metodę hemaglutynacji w celu oznaczenia obecności przeciwciał przeciw </t>
    </r>
    <r>
      <rPr>
        <i/>
        <sz val="11"/>
        <color theme="1"/>
        <rFont val="Garamond"/>
        <family val="1"/>
        <charset val="238"/>
      </rPr>
      <t>Treponema pallidum</t>
    </r>
    <r>
      <rPr>
        <sz val="11"/>
        <color theme="1"/>
        <rFont val="Garamond"/>
        <family val="1"/>
        <charset val="238"/>
      </rPr>
      <t xml:space="preserve"> w surowicy</t>
    </r>
  </si>
  <si>
    <t>Zestaw zawierający wszystkie niezbędne odczynniki do wykonania oznaczenia wraz z kontrolą dodatnią i kontrolą ujemną</t>
  </si>
  <si>
    <t>Odczynniki gotowe do użycia</t>
  </si>
  <si>
    <t>Pojemność odczynników: krwinki: testowe i kontrolne maksymalnie10ml,diluent 20ml, kontrole: dodatnia i ujemna 1 ml</t>
  </si>
  <si>
    <t>Inkubacja w temp 15-30 C czas inkubacji minimum 45min</t>
  </si>
  <si>
    <t xml:space="preserve"> Czułość diagnostyczna ≥ 95%, Swoistość diagnostyczna ≥ 95%</t>
  </si>
  <si>
    <r>
      <t>Test krętkowy TPHA  do diagnostyki kiły (</t>
    </r>
    <r>
      <rPr>
        <i/>
        <sz val="11"/>
        <color theme="1"/>
        <rFont val="Times New Roman"/>
        <family val="1"/>
        <charset val="238"/>
      </rPr>
      <t>Treponema pallidum</t>
    </r>
    <r>
      <rPr>
        <sz val="11"/>
        <color theme="1"/>
        <rFont val="Times New Roman"/>
        <family val="1"/>
        <charset val="238"/>
      </rPr>
      <t xml:space="preserve"> ) w surowicy</t>
    </r>
  </si>
  <si>
    <t>Częsć 10</t>
  </si>
  <si>
    <t xml:space="preserve">Zestawy testów (kompletne, kasetkowe) do szybkiego, immunochromatograficznego wykrywania obecności antygenów Streptococcus pneumoniae i Legionella pneumophila gr. 1
</t>
  </si>
  <si>
    <t>Zestaw testu  kompletny, kasetkowy) do szybkiego, immunochromatograficznego wykrywania obecności antygenów Streptococcus pneumoniae w moczu i płynie mózgowo-rdzeniowym</t>
  </si>
  <si>
    <t xml:space="preserve">550 ozn. </t>
  </si>
  <si>
    <t xml:space="preserve">25 op. </t>
  </si>
  <si>
    <t>Zestaw testu (kompletny, kasetkowy) do szybkiego, immunochromatograficznego wykrywania obecności antygenów Legionella pneumophila gr1. w moczu.</t>
  </si>
  <si>
    <t>Część 10 poz. 1</t>
  </si>
  <si>
    <t>Kompletny zestaw testu zawierający wszystkie niezbędne odczynniki do przeprowadzenia testu wraz z  kontrolą dodatnią i ujemną oraz z innymi elementami zużywalnymi koniecznymi do wykonania testu</t>
  </si>
  <si>
    <t xml:space="preserve">Czułość testu ≥85,0% </t>
  </si>
  <si>
    <t xml:space="preserve">Specyficzność testu  ≥90,0% </t>
  </si>
  <si>
    <t>Szybkie wykonanie testu – wynik do 30 minut</t>
  </si>
  <si>
    <t>Możliwość przechowywania materiału po pobraniu</t>
  </si>
  <si>
    <t>Możliwość wykonywania pojedynczych oznaczeń</t>
  </si>
  <si>
    <t>Jednoznaczny odczyt wyników dodatnich i ujemnych</t>
  </si>
  <si>
    <t>Instrukcja wykonania testu w języku polskim i w języku angielskim</t>
  </si>
  <si>
    <t>Producent lub podmiot odpowiedzialny zapewnia pomoc merytoryczną</t>
  </si>
  <si>
    <r>
      <t xml:space="preserve">Wymagania graniczne dla zestawu testu (kompletny, kasetkowy) do  szybkiego,  immunochromatograficznego wykrywania obecności antygenów </t>
    </r>
    <r>
      <rPr>
        <i/>
        <sz val="11"/>
        <color theme="1"/>
        <rFont val="Times New Roman"/>
        <family val="1"/>
        <charset val="238"/>
      </rPr>
      <t>Streptococcus pneumonia</t>
    </r>
    <r>
      <rPr>
        <sz val="11"/>
        <color theme="1"/>
        <rFont val="Times New Roman"/>
        <family val="1"/>
        <charset val="238"/>
      </rPr>
      <t xml:space="preserve">e w moczu i w płynie mózgowo-rdzeniowym
</t>
    </r>
  </si>
  <si>
    <t>Część 10 poz. 2</t>
  </si>
  <si>
    <r>
      <t>Wymagania graniczne dla zestawu testu (kompletny, kasetkowy) testu do szybkiego,  immunochromatograficznego  wykrywania obecności antygenów</t>
    </r>
    <r>
      <rPr>
        <i/>
        <sz val="11"/>
        <color theme="1"/>
        <rFont val="Times New Roman"/>
        <family val="1"/>
        <charset val="238"/>
      </rPr>
      <t xml:space="preserve"> Legionella pneumophila </t>
    </r>
    <r>
      <rPr>
        <sz val="11"/>
        <color theme="1"/>
        <rFont val="Times New Roman"/>
        <family val="1"/>
        <charset val="238"/>
      </rPr>
      <t xml:space="preserve">gr 1. w moczu
</t>
    </r>
  </si>
  <si>
    <t xml:space="preserve">Czułość testu ≥ 90% </t>
  </si>
  <si>
    <t xml:space="preserve">Specyficzność testu  ≥ 90,0% </t>
  </si>
  <si>
    <t>Szybkie wykonanie testu – wynik do 30 minut.</t>
  </si>
  <si>
    <t>Częsć 11</t>
  </si>
  <si>
    <t xml:space="preserve">Test immunoenzymatyczny (ELISA) do oznaczania in vitro przeciwciał klasy IgA ( jakościowo/półilościowo) anty- Chlamydophila pneumoniae w ludzkiej surowicy i/lub osoczu .
</t>
  </si>
  <si>
    <t xml:space="preserve">1920 ozn. </t>
  </si>
  <si>
    <t xml:space="preserve">20 op. </t>
  </si>
  <si>
    <t xml:space="preserve">Test immunoenzymatyczny (ELISA) do oznaczania in vitro przeciwciał klasy IgM ( jakościowo/półilościowo) anty- Chlamydophila pneumoniae w ludzkiej surowicy i/lub osoczu </t>
  </si>
  <si>
    <t xml:space="preserve">Test immunoenzymatyczny (ELISA) do oznaczania in vitro przeciwciał klasy IgG (ilościowo/półilościowo) anty- Chlamydophila pneumoniae w ludzkiej surowicy i/lub osoczu </t>
  </si>
  <si>
    <t>Test immunoenzymatyczny (ELISA) do oznaczania in vitro przeciwciał klasy IgM ( jakościowo/półilościowo) anty- Mycoplasma pneumoniae w ludzkiej surowicy i/lub osoczu.</t>
  </si>
  <si>
    <t xml:space="preserve">2304 ozn. </t>
  </si>
  <si>
    <t xml:space="preserve">24 op. </t>
  </si>
  <si>
    <t>Test immunoenzymatyczny (ELISA) do oznaczania in vitro przeciwciał klasy IgG (ilościowo/półilościowo) anty- Mycoplasma pneumoniae w ludzkiej surowicy i/lub osoczu.</t>
  </si>
  <si>
    <t>Sorbent ELISA (odczynnik wiążący przeciwciała IgG)-jeżeli wymagany</t>
  </si>
  <si>
    <t>X</t>
  </si>
  <si>
    <t>64 butelki</t>
  </si>
  <si>
    <t xml:space="preserve">Testy immunoenzymatyczne (ELISA) do oznaczania in vitro przeciwciał klas: IgA, IgM i IgG anty- Chlamydophila pneumoniae  i anty-Mycoplasma pneumoniae w ludzkiej surowicy i osoczu 
</t>
  </si>
  <si>
    <r>
      <t>Wymagania graniczne dla testu  immunoenzymatycznego (ELISA) do oznaczania in vitro przeciwciał klasy IgA (jakościowo/półilościowo) anty-</t>
    </r>
    <r>
      <rPr>
        <i/>
        <sz val="11"/>
        <color theme="1"/>
        <rFont val="Times New Roman"/>
        <family val="1"/>
        <charset val="238"/>
      </rPr>
      <t>Chlamydophila pneumoniae</t>
    </r>
    <r>
      <rPr>
        <sz val="11"/>
        <color theme="1"/>
        <rFont val="Times New Roman"/>
        <family val="1"/>
        <charset val="238"/>
      </rPr>
      <t xml:space="preserve"> w ludzkiej surowicy i/lub osoczu
</t>
    </r>
  </si>
  <si>
    <t>Część 11 poz. 1</t>
  </si>
  <si>
    <r>
      <t>Test wykorzystujący technikę EIA w celu oznaczenia jakościowego/ półilościowego obecności przeciwciał klasy IgA  przeciw )  przeciw</t>
    </r>
    <r>
      <rPr>
        <i/>
        <sz val="11"/>
        <color theme="1"/>
        <rFont val="Garamond"/>
        <family val="1"/>
        <charset val="238"/>
      </rPr>
      <t xml:space="preserve"> Chlamydophila pneumoniae </t>
    </r>
    <r>
      <rPr>
        <sz val="11"/>
        <color theme="1"/>
        <rFont val="Garamond"/>
        <family val="1"/>
        <charset val="238"/>
      </rPr>
      <t xml:space="preserve">w surowicy i /lub osoczu </t>
    </r>
  </si>
  <si>
    <t>Zestaw zawiera odczynniki gotowe (za wyjątkiem buforu płuczącego) do użycia tj. bufor do rozcieńczeń próbek, kontrolę dodatnią, kontrolę ujemną oraz kontrolę odcinającą  ewentualnie kalibratory oraz folię ochronną</t>
  </si>
  <si>
    <r>
      <t xml:space="preserve">Płytka z odłamywanymi dołkami, pokrytymi antygenem w postaci kompleksu zewnętrznych białek błonowych </t>
    </r>
    <r>
      <rPr>
        <i/>
        <sz val="11"/>
        <color theme="1"/>
        <rFont val="Garamond"/>
        <family val="1"/>
        <charset val="238"/>
      </rPr>
      <t>C. pneumoniae</t>
    </r>
    <r>
      <rPr>
        <sz val="11"/>
        <color theme="1"/>
        <rFont val="Garamond"/>
        <family val="1"/>
        <charset val="238"/>
      </rPr>
      <t xml:space="preserve"> </t>
    </r>
  </si>
  <si>
    <t>Brak konieczności wstępnego rozcieńczania badanych surowic</t>
  </si>
  <si>
    <t>Czułość wykrywania przeciwciał ≥ 95%, swoistość testu ≥  90 %</t>
  </si>
  <si>
    <t>Detekcja oparta na reakcji barwnej – odczyt gęstości optycznej na czytniku spektrofotometrycznym przy długości fali 405 nm lub 450 nm lub 620 nm</t>
  </si>
  <si>
    <t>Oferta uwzględniająca sorbent przeciwciał klasy IgG zwalidowany z oferowanym testem diagnostycznym (jeżeli jest wskazane używanie dodatkowego sorbentu)</t>
  </si>
  <si>
    <t>Data ważności testu minimum 6 miesięcy od daty dostawy</t>
  </si>
  <si>
    <t>Odczynniki tego samego producenta do oznaczania wszystkich klas przeciwciał (IgM, IgA i IgG).</t>
  </si>
  <si>
    <r>
      <t xml:space="preserve">Brak reakcji krzyżowych z przeciwciałami klasy IgA przeciw </t>
    </r>
    <r>
      <rPr>
        <i/>
        <sz val="11"/>
        <color theme="1"/>
        <rFont val="Garamond"/>
        <family val="1"/>
        <charset val="238"/>
      </rPr>
      <t>Chlamydia trachomatis, Legionella pneumophila, Coxiella burnetti, Mycoplasma pneumoniae</t>
    </r>
  </si>
  <si>
    <t>Część 11 poz. 2</t>
  </si>
  <si>
    <r>
      <t xml:space="preserve">Test wykorzystujący technikę EIA w celu oznaczenia jakościowego obecności przeciwciał klasy IgM przeciw </t>
    </r>
    <r>
      <rPr>
        <i/>
        <sz val="11"/>
        <color theme="1"/>
        <rFont val="Garamond"/>
        <family val="1"/>
        <charset val="238"/>
      </rPr>
      <t>Chlamydophila pneumoniae</t>
    </r>
    <r>
      <rPr>
        <sz val="11"/>
        <color theme="1"/>
        <rFont val="Garamond"/>
        <family val="1"/>
        <charset val="238"/>
      </rPr>
      <t xml:space="preserve"> w surowicy pacjenta i/lub osoczu</t>
    </r>
  </si>
  <si>
    <t>Zestaw zawiera odczynniki gotowe ( za wyjątkiem buforu płuczącego) do użycia tj. bufor do rozcieńczeń próbek, kontrolę dodatnią, kontrolę ujemną oraz kontrolę odcinającą  ewentualnie kalibratory oraz folię ochronną</t>
  </si>
  <si>
    <t>Czułość wykrywania przeciwciał ≥ 90%, swoistość testu ≥  95 %</t>
  </si>
  <si>
    <r>
      <t xml:space="preserve">Brak reakcji krzyżowych z przeciwciałami klasy IgM przeciw </t>
    </r>
    <r>
      <rPr>
        <i/>
        <sz val="11"/>
        <color theme="1"/>
        <rFont val="Garamond"/>
        <family val="1"/>
        <charset val="238"/>
      </rPr>
      <t>Chlamydia trachomatis, Legionella pneumophila, Coxiella burnetti, Mycoplasma pneumoniae</t>
    </r>
  </si>
  <si>
    <t>Data ważności minimum 6 miesięcy od daty dostawy testu.</t>
  </si>
  <si>
    <t>Odczynniki tego samego producenta do oznaczania wszystkich klas przeciwciał (IgM, IgA i IgG)</t>
  </si>
  <si>
    <r>
      <t xml:space="preserve">Płytka z odłamywanymi dołkami, pokrytymi antygenem w postaci kompleksu zewnętrznych białek błonowych </t>
    </r>
    <r>
      <rPr>
        <i/>
        <sz val="11"/>
        <color theme="1"/>
        <rFont val="Garamond"/>
        <family val="1"/>
        <charset val="238"/>
      </rPr>
      <t>Chlamydophila pneumoniae</t>
    </r>
  </si>
  <si>
    <t>Oferta uwzględniająca sorbent przeciwciał IgG zwalidowany z oferowanym testem diagnostycznym (jeżeli jest wskazane używanie dodatkowego sorbentu)</t>
  </si>
  <si>
    <t>Część 11 poz. 3</t>
  </si>
  <si>
    <r>
      <t>Wymagania graniczne dla testu  immunoenzymatycznego (ELISA) do oznaczania in vitro przeciwciał klasy IgM (jakościowo/półilościowo) anty-</t>
    </r>
    <r>
      <rPr>
        <i/>
        <sz val="11"/>
        <color theme="1"/>
        <rFont val="Times New Roman"/>
        <family val="1"/>
        <charset val="238"/>
      </rPr>
      <t>Chlamydophila pneumoniae</t>
    </r>
    <r>
      <rPr>
        <sz val="11"/>
        <color theme="1"/>
        <rFont val="Times New Roman"/>
        <family val="1"/>
        <charset val="238"/>
      </rPr>
      <t xml:space="preserve"> w ludzkiej surowicy i/lub osoczu
</t>
    </r>
  </si>
  <si>
    <r>
      <t>Wymagania graniczne dla testu  immunoenzymatycznego (ELISA) do oznaczania in vitro przeciwciał klasy IgG (ilościowo/półilościowo) anty-</t>
    </r>
    <r>
      <rPr>
        <i/>
        <sz val="11"/>
        <color theme="1"/>
        <rFont val="Times New Roman"/>
        <family val="1"/>
        <charset val="238"/>
      </rPr>
      <t xml:space="preserve">Chlamydophila pneumoniae </t>
    </r>
    <r>
      <rPr>
        <sz val="11"/>
        <color theme="1"/>
        <rFont val="Times New Roman"/>
        <family val="1"/>
        <charset val="238"/>
      </rPr>
      <t xml:space="preserve">w ludzkiej surowicy i/lub osoczu
</t>
    </r>
  </si>
  <si>
    <r>
      <t xml:space="preserve">Test wykorzystujący technikę EIA w celu oznaczenia półilościowego/ilościowego przeciwciał klasy IgG przeciw </t>
    </r>
    <r>
      <rPr>
        <i/>
        <sz val="11"/>
        <color theme="1"/>
        <rFont val="Garamond"/>
        <family val="1"/>
        <charset val="238"/>
      </rPr>
      <t>Chlamydophila pneumoniae</t>
    </r>
    <r>
      <rPr>
        <sz val="11"/>
        <color theme="1"/>
        <rFont val="Garamond"/>
        <family val="1"/>
        <charset val="238"/>
      </rPr>
      <t xml:space="preserve"> w surowicy pacjenta</t>
    </r>
  </si>
  <si>
    <t>Czułość wykrywania przeciwciał ≥ 95%, swoistość testu ≥  80 %</t>
  </si>
  <si>
    <r>
      <t xml:space="preserve">Brak reakcji krzyżowych z przeciwciałami klasy IgG przeciw </t>
    </r>
    <r>
      <rPr>
        <i/>
        <sz val="11"/>
        <color theme="1"/>
        <rFont val="Garamond"/>
        <family val="1"/>
        <charset val="238"/>
      </rPr>
      <t>Chlamydia trachomatis, Legionella pneumophila, Coxiella burnetti, Mycoplasma pneumoniae</t>
    </r>
  </si>
  <si>
    <t>Detekcja oparta na reakcji barwnej – odczyt gęstości optycznej na czytniku spektrofotometrycznym przy długości fali 405 nm lub  450 nm  lub 620 nm</t>
  </si>
  <si>
    <t>Część 11 poz. 4</t>
  </si>
  <si>
    <r>
      <t xml:space="preserve">Test immunoenzymatyczny (ELISA) przeznaczony do jakościowego/ półilościowego wykrywania przeciwciał klasy IgM przeciw </t>
    </r>
    <r>
      <rPr>
        <i/>
        <sz val="11"/>
        <color theme="1"/>
        <rFont val="Garamond"/>
        <family val="1"/>
        <charset val="238"/>
      </rPr>
      <t>Mycoplasma pneumoniae</t>
    </r>
    <r>
      <rPr>
        <sz val="11"/>
        <color theme="1"/>
        <rFont val="Garamond"/>
        <family val="1"/>
        <charset val="238"/>
      </rPr>
      <t xml:space="preserve"> w surowicy i/lub osoczu ludzkim </t>
    </r>
  </si>
  <si>
    <t>Zestaw zawiera odczynniki gotowe ( za wyjątkiem buforu płuczącego) do użycia tj. bufor do rozcieńczeń próbek, kontrolę dodatnią, kontrolę ujemną oraz kontrolę odcinającą  ewentualnie kalibratory oraz folię ochronną.</t>
  </si>
  <si>
    <r>
      <t>Termin stabilności buforu płuczącego po rozcieńczeniu 2 tygodnie lub dłużej przechowywany w temperaturze 2-8</t>
    </r>
    <r>
      <rPr>
        <sz val="11"/>
        <color theme="1"/>
        <rFont val="Times New Roman"/>
        <family val="1"/>
        <charset val="238"/>
      </rPr>
      <t>⁰</t>
    </r>
    <r>
      <rPr>
        <sz val="11"/>
        <color theme="1"/>
        <rFont val="Garamond"/>
        <family val="1"/>
        <charset val="238"/>
      </rPr>
      <t>C</t>
    </r>
  </si>
  <si>
    <t>Przejrzyście podane kryteria interpretacji wyniku z uwzględnieniem wyniku ujemnego, dodatniego ewentualnie pośredniego</t>
  </si>
  <si>
    <t xml:space="preserve">Instrukcja wykonania w języku polskim i w języku angielskim </t>
  </si>
  <si>
    <t>Instrukcja wykonania w języku polskim i w języku angielskim ( zawierająca informacje o reakcjach krzyżowych i ograniczeniach testu) dołączone do oferty na potwierdzenie spełnienia wymagań</t>
  </si>
  <si>
    <t>Część 11 poz. 5</t>
  </si>
  <si>
    <r>
      <t xml:space="preserve">Test immunoenzymatyczny (ELISA) przeznaczony do półilościowego/ilościowego wykrywania przeciwciał klasy IgG przeciw </t>
    </r>
    <r>
      <rPr>
        <i/>
        <sz val="11"/>
        <color theme="1"/>
        <rFont val="Garamond"/>
        <family val="1"/>
        <charset val="238"/>
      </rPr>
      <t>Mycoplasma pneumoniae</t>
    </r>
    <r>
      <rPr>
        <sz val="11"/>
        <color theme="1"/>
        <rFont val="Garamond"/>
        <family val="1"/>
        <charset val="238"/>
      </rPr>
      <t xml:space="preserve"> w surowicy i/lub osoczu ludzkim </t>
    </r>
  </si>
  <si>
    <t>Czułość ≥95%, swoistość testu ≥95%</t>
  </si>
  <si>
    <t>Instrukcja wykonania w języku polskim i w języku angielskim (zawierająca informacje o reakcjach krzyżowych i ograniczeniach testu) dołączone do oferty na potwierdzenie spełnienia wymagań</t>
  </si>
  <si>
    <r>
      <t>Wymagania graniczne dla testu  immunoenzymatycznego (ELISA) do oznaczania in vitro przeciwciał klasy IgG  (ilościowo/ półilościowo) anty-</t>
    </r>
    <r>
      <rPr>
        <i/>
        <sz val="11"/>
        <color theme="1"/>
        <rFont val="Times New Roman"/>
        <family val="1"/>
        <charset val="238"/>
      </rPr>
      <t>Mycoplasma pneumoniae</t>
    </r>
    <r>
      <rPr>
        <sz val="11"/>
        <color theme="1"/>
        <rFont val="Times New Roman"/>
        <family val="1"/>
        <charset val="238"/>
      </rPr>
      <t xml:space="preserve"> IgG w ludzkiej surowicy i/ lub osoczu
</t>
    </r>
  </si>
  <si>
    <r>
      <t>Wymagania graniczne dla testu  immunoenzymatycznego (ELISA) do oznaczania in vitro przeciwciał klasy IgM  (jakościowo/ półilościowo) anty-</t>
    </r>
    <r>
      <rPr>
        <i/>
        <sz val="11"/>
        <color theme="1"/>
        <rFont val="Times New Roman"/>
        <family val="1"/>
        <charset val="238"/>
      </rPr>
      <t>Mycoplasma pneumoniae</t>
    </r>
    <r>
      <rPr>
        <sz val="11"/>
        <color theme="1"/>
        <rFont val="Times New Roman"/>
        <family val="1"/>
        <charset val="238"/>
      </rPr>
      <t xml:space="preserve"> IgM w ludzkiej surowicy i/ lub osoczu
</t>
    </r>
  </si>
  <si>
    <t>Częsć 12</t>
  </si>
  <si>
    <t xml:space="preserve">Testy immunoenzymatyczne (ELISA) do oznaczania in vitro przeciwciał klasy IgG anty- Varicella Zoster Virus (VZV) oraz przeciwko adenowirusom w ludzkiej surowicy i/lub osoczu
</t>
  </si>
  <si>
    <t xml:space="preserve">Test immunoenzymatyczny (ELISA do oznaczania in vitro przeciwciał klasy IgG (półilościowo/ilościowo) anty- Varicella Zoster Virus (VZV) w ludzkiej surowicy i/lub osoczu. </t>
  </si>
  <si>
    <t xml:space="preserve">1152 ozn. </t>
  </si>
  <si>
    <t>12 op.</t>
  </si>
  <si>
    <t>Test immunoenzymatyczny (ELISA) do oznaczania in vitro przeciwciał klasy IgG (półilościowo/ilościowo) przeciwko adenowirusowi  w ludzkiej surowicy i/lub  osoczu .</t>
  </si>
  <si>
    <t>Część 12 poz. 1</t>
  </si>
  <si>
    <t xml:space="preserve">Wymagania graniczne dla testu  immunoenzymatycznego (ELISA) do oznaczania in vitro przeciwciał 
klasy IgG  (półilościowo/ilościowo) anty-Varicella Zoster Virus (VZV) w surowicy i/lub osoczu
</t>
  </si>
  <si>
    <t>Test zawiera wszystkie niezbędne odczynniki pozwalające wykryć przeciwciała w klasie IgG (półilościowo/ilościowo) przeciwko VZVw ludzkiej surowicy i/lub osoczu</t>
  </si>
  <si>
    <t>Możliwość przeprowadzenia analizy w ciągu maksymalnie dwóch godzin.</t>
  </si>
  <si>
    <t>Możliwość odczytu wyników z wykorzystaniem spektrofotometru przy długości fali 450 i/lub 620 nm</t>
  </si>
  <si>
    <t>Przejrzyście podane kryteria interpretacji wyniku z uwzględnieniem wyniku ujemnego, dodatniego, ewentualnie wątpliwego ( pośredniego, granicznego).</t>
  </si>
  <si>
    <t>Instrukcja wykonania testu w języku polskim i w języku angielskim.</t>
  </si>
  <si>
    <t>Konieczność podania informacji o reakcjach krzyżowych i ograniczeniach testu w instrukcji</t>
  </si>
  <si>
    <t>Część 12 poz. 2</t>
  </si>
  <si>
    <t xml:space="preserve">Wymagania graniczne dla testu immunoenzymatyczneg ( ELISA) do oznaczania in vitro przeciwciał 
klasy IgG ( póilościowo/ilościowo) przeciwko adenowirusowi w surowicy i/lub osoczu ludzkim
</t>
  </si>
  <si>
    <t xml:space="preserve">Test immunoenzymatyczny (ELISA) służący do ilościowego i półilościowego wykrywania przeciwciał klasy IgG przeciwko adenowirusowi w surowicy i/lub osoczu ludzkim </t>
  </si>
  <si>
    <t>Czułość wykrywania przeciwciał ≥90%, swoistość testu ≥90%</t>
  </si>
  <si>
    <t>Przejrzyście podane kryteria interpretacji wyniku z uwzględnieniem wyniku ujemnego, dodatniego ewentualnie pośredniego ( wątpliwego/ granicznego)</t>
  </si>
  <si>
    <t>Częsć 13</t>
  </si>
  <si>
    <t xml:space="preserve">Szybki test do wykrywania antygenów Crypto/Giardia w kale
</t>
  </si>
  <si>
    <t>Szybki test do wykrywania antygenów Crypto/Giardia w kale</t>
  </si>
  <si>
    <t xml:space="preserve">1000 ozn. </t>
  </si>
  <si>
    <t xml:space="preserve">14. </t>
  </si>
  <si>
    <t xml:space="preserve">15. </t>
  </si>
  <si>
    <t xml:space="preserve">16. </t>
  </si>
  <si>
    <r>
      <t xml:space="preserve">Test posiada certyfikat CE IVD (dla diagnostyki </t>
    </r>
    <r>
      <rPr>
        <i/>
        <sz val="11"/>
        <color theme="1"/>
        <rFont val="Garamond"/>
        <family val="1"/>
        <charset val="238"/>
      </rPr>
      <t>in vitro</t>
    </r>
    <r>
      <rPr>
        <sz val="11"/>
        <color theme="1"/>
        <rFont val="Garamond"/>
        <family val="1"/>
        <charset val="238"/>
      </rPr>
      <t>)</t>
    </r>
  </si>
  <si>
    <r>
      <t xml:space="preserve">Test różnicujący </t>
    </r>
    <r>
      <rPr>
        <i/>
        <sz val="11"/>
        <color theme="1"/>
        <rFont val="Garamond"/>
        <family val="1"/>
        <charset val="238"/>
      </rPr>
      <t xml:space="preserve">Giardia </t>
    </r>
    <r>
      <rPr>
        <sz val="11"/>
        <color theme="1"/>
        <rFont val="Garamond"/>
        <family val="1"/>
        <charset val="238"/>
      </rPr>
      <t xml:space="preserve">sp. od </t>
    </r>
    <r>
      <rPr>
        <i/>
        <sz val="11"/>
        <color theme="1"/>
        <rFont val="Garamond"/>
        <family val="1"/>
        <charset val="238"/>
      </rPr>
      <t>Cryptosporidium</t>
    </r>
    <r>
      <rPr>
        <sz val="11"/>
        <color theme="1"/>
        <rFont val="Garamond"/>
        <family val="1"/>
        <charset val="238"/>
      </rPr>
      <t xml:space="preserve"> sp.</t>
    </r>
  </si>
  <si>
    <t>Koniugat zawierający poliklonalne przeciwciała przeciwko peroksydazie chrzanowej HRP</t>
  </si>
  <si>
    <t>Prosta i szybka (wynik testu do 30 minut) procedura przeprowadzenia testu, nie wymagająca żadnych dodatkowych materiałów oprócz probówek do rozcieńczania próbek kału</t>
  </si>
  <si>
    <t>Opakowanie zawierające oddzielnie pakowane kasetki do indywidualnego wykorzystania</t>
  </si>
  <si>
    <t>Możliwość wykorzystania świeżych, mrożonych oraz konserwowanych w 10% formalinie próbek kału</t>
  </si>
  <si>
    <t>Czułość testu &gt; 98,9%</t>
  </si>
  <si>
    <t xml:space="preserve">Swoistość testu &gt; 99% </t>
  </si>
  <si>
    <t>Certyfikat jakości dołączany do każdego LOT testu lub możliwość pobrania takiego certyfikatu za strony internetowej</t>
  </si>
  <si>
    <t>Ulotka zawierająca procedurę testu wraz z interpretacją wyników jako załącznik do każdego opakowania testu.</t>
  </si>
  <si>
    <t>Instrukcja wykonania testu w języku polskim dołączana do każdego opakowania testu</t>
  </si>
  <si>
    <t>Dodatnia kontrola jakości testu w zestawie</t>
  </si>
  <si>
    <r>
      <t xml:space="preserve">Test wykorzystujący przeciwciała monoklonalne przeciwko </t>
    </r>
    <r>
      <rPr>
        <i/>
        <sz val="11"/>
        <color theme="1"/>
        <rFont val="Garamond"/>
        <family val="1"/>
        <charset val="238"/>
      </rPr>
      <t>Giardia</t>
    </r>
    <r>
      <rPr>
        <sz val="11"/>
        <color theme="1"/>
        <rFont val="Garamond"/>
        <family val="1"/>
        <charset val="238"/>
      </rPr>
      <t xml:space="preserve">.Test wykorzystujący przeciwciała monoklonalne przeciwko </t>
    </r>
    <r>
      <rPr>
        <i/>
        <sz val="11"/>
        <color theme="1"/>
        <rFont val="Garamond"/>
        <family val="1"/>
        <charset val="238"/>
      </rPr>
      <t>Cryptosporidium</t>
    </r>
  </si>
  <si>
    <t>Częsć 14</t>
  </si>
  <si>
    <t xml:space="preserve">4992 ozn. </t>
  </si>
  <si>
    <t>52 op.</t>
  </si>
  <si>
    <t xml:space="preserve">17. </t>
  </si>
  <si>
    <r>
      <t xml:space="preserve">Test zawiera odczynniki niezbędne do jakościowego oznaczenia antygenu </t>
    </r>
    <r>
      <rPr>
        <i/>
        <sz val="11"/>
        <color theme="1"/>
        <rFont val="Garamond"/>
        <family val="1"/>
        <charset val="238"/>
      </rPr>
      <t>G.intestinalis</t>
    </r>
    <r>
      <rPr>
        <sz val="11"/>
        <color theme="1"/>
        <rFont val="Garamond"/>
        <family val="1"/>
        <charset val="238"/>
      </rPr>
      <t xml:space="preserve"> (</t>
    </r>
    <r>
      <rPr>
        <i/>
        <sz val="11"/>
        <color theme="1"/>
        <rFont val="Garamond"/>
        <family val="1"/>
        <charset val="238"/>
      </rPr>
      <t>G.lamblia</t>
    </r>
    <r>
      <rPr>
        <sz val="11"/>
        <color theme="1"/>
        <rFont val="Garamond"/>
        <family val="1"/>
        <charset val="238"/>
      </rPr>
      <t xml:space="preserve">) w próbkach kału ludzkiego. Wszystkie odczynniki w zestawie gotowe do użycia oprócz buforu płuczącego </t>
    </r>
  </si>
  <si>
    <r>
      <t xml:space="preserve">Test wykorzystuje przeciwciała monoklonalne swoiste dla cyst i trofozoitów </t>
    </r>
    <r>
      <rPr>
        <i/>
        <sz val="11"/>
        <color theme="1"/>
        <rFont val="Garamond"/>
        <family val="1"/>
        <charset val="238"/>
      </rPr>
      <t>G.intestinalis</t>
    </r>
    <r>
      <rPr>
        <sz val="11"/>
        <color theme="1"/>
        <rFont val="Garamond"/>
        <family val="1"/>
        <charset val="238"/>
      </rPr>
      <t xml:space="preserve"> (</t>
    </r>
    <r>
      <rPr>
        <i/>
        <sz val="11"/>
        <color theme="1"/>
        <rFont val="Garamond"/>
        <family val="1"/>
        <charset val="238"/>
      </rPr>
      <t>G.lamblia</t>
    </r>
    <r>
      <rPr>
        <sz val="11"/>
        <color theme="1"/>
        <rFont val="Garamond"/>
        <family val="1"/>
        <charset val="238"/>
      </rPr>
      <t xml:space="preserve">)  </t>
    </r>
  </si>
  <si>
    <t>Możliwość wykonania oznaczenia jednorazowo w pojedynczej próbce klinicznej</t>
  </si>
  <si>
    <t>Test zawiera kontrolę dodatnią i ujemną umożliwiających kontrolę prawidłowości przeprowadzenia oznaczenia</t>
  </si>
  <si>
    <t>Odczyt absorbcji (OD) wyniku testu przy użyciu czytnika płytek EIA przy długości fali 450 nm i/lub fali odniesienia 620 nm</t>
  </si>
  <si>
    <t>Czułość testu wynosi 100%</t>
  </si>
  <si>
    <t>Swoistość testu = 99,6% lub wyższa</t>
  </si>
  <si>
    <t>Dwie inkubacje w temperaturze pokojowej</t>
  </si>
  <si>
    <t>Dwa płukania rozcieńczonym buforem WASH. Możliwość płukania ręcznego oraz automatycznego dołków w mikropłytce</t>
  </si>
  <si>
    <r>
      <t xml:space="preserve">Test umożliwia wykrycie antygenu </t>
    </r>
    <r>
      <rPr>
        <i/>
        <sz val="11"/>
        <color theme="1"/>
        <rFont val="Garamond"/>
        <family val="1"/>
        <charset val="238"/>
      </rPr>
      <t>G.intestinalis</t>
    </r>
    <r>
      <rPr>
        <sz val="11"/>
        <color theme="1"/>
        <rFont val="Garamond"/>
        <family val="1"/>
        <charset val="238"/>
      </rPr>
      <t xml:space="preserve"> (</t>
    </r>
    <r>
      <rPr>
        <i/>
        <sz val="11"/>
        <color theme="1"/>
        <rFont val="Garamond"/>
        <family val="1"/>
        <charset val="238"/>
      </rPr>
      <t>G.lamblia</t>
    </r>
    <r>
      <rPr>
        <sz val="11"/>
        <color theme="1"/>
        <rFont val="Garamond"/>
        <family val="1"/>
        <charset val="238"/>
      </rPr>
      <t>) zarówno w świeżych (nie mrożonych) oraz uprzednio zamrożonych próbkach kału</t>
    </r>
  </si>
  <si>
    <t xml:space="preserve">Test zawiera mikropłytkę ELISA z 96 dołkami (celkami) w postaci 12 stripów po 8 dołków. Możliwość łamania stripów. </t>
  </si>
  <si>
    <t>Certyfikat jakości testu dołączony do każdej serii testu o innym numerze LOT</t>
  </si>
  <si>
    <t>Data ważności testu (zestawu odczynników) minimum 12 miesięcy od daty dostawy</t>
  </si>
  <si>
    <t>Częsć 15</t>
  </si>
  <si>
    <t xml:space="preserve">Kompletny zestaw odczynników do wykonywania testu potwierdzenia obecności w surowicy i osoczu przeciwciał klasy IgG przeciwko Echinococcus  granulosus i Echinococcus multilocularis wraz z elementami zużywalnymi oraz  dzierżawa skanera płaskiego z oprogramowaniem do oceny wyników.
</t>
  </si>
  <si>
    <t xml:space="preserve">96 ozn. </t>
  </si>
  <si>
    <t xml:space="preserve">6 op. </t>
  </si>
  <si>
    <t>Kompletny zestaw odczynników do wykonywania testu potwierdzenia obecności w surowicy i osoczu przeciwciał klasy IgG przeciwko Echinococcus  granulosus i Echinococcus multilocularis wraz z elementami zużywalnymi</t>
  </si>
  <si>
    <t>Skaner płaski z oprogramowaniem do oceny wyników</t>
  </si>
  <si>
    <t xml:space="preserve">Wymagania graniczne dla kompletnych zestawów odczynników do wykonywania testu potwierdzenia obecności w surowicy i osoczu przeciwciał klasy IgG przeciwko Echinococcus granulosus i Echonococcus multilocularis, wraz z elementami zużywalnymi oraz dzierżawa skanera płaskiego z oprogramowaniem do oceny wyników
</t>
  </si>
  <si>
    <t xml:space="preserve">18. </t>
  </si>
  <si>
    <t xml:space="preserve">19. </t>
  </si>
  <si>
    <t xml:space="preserve">20. </t>
  </si>
  <si>
    <r>
      <t xml:space="preserve">Certyfikat CE IVD (dla diagnostyki </t>
    </r>
    <r>
      <rPr>
        <i/>
        <sz val="10"/>
        <color theme="1"/>
        <rFont val="Garamond"/>
        <family val="1"/>
        <charset val="238"/>
      </rPr>
      <t>in vitro</t>
    </r>
    <r>
      <rPr>
        <sz val="10"/>
        <color theme="1"/>
        <rFont val="Garamond"/>
        <family val="1"/>
        <charset val="238"/>
      </rPr>
      <t>)</t>
    </r>
  </si>
  <si>
    <t>Certyfikat CE dla dostarczonego skanera płaskiego</t>
  </si>
  <si>
    <r>
      <t xml:space="preserve">Test wykorzystujący technikę WESTERN BLOT w celu oznaczenia jakościowego i potwierdzenia obecności przeciwciał klasy IgG przeciw </t>
    </r>
    <r>
      <rPr>
        <i/>
        <sz val="10"/>
        <color theme="1"/>
        <rFont val="Garamond"/>
        <family val="1"/>
        <charset val="238"/>
      </rPr>
      <t xml:space="preserve">Echinococcus (Echinococcus granulosus i Echonococcus multilocularis) </t>
    </r>
    <r>
      <rPr>
        <sz val="10"/>
        <color theme="1"/>
        <rFont val="Garamond"/>
        <family val="1"/>
        <charset val="238"/>
      </rPr>
      <t>w surowicy oraz osoczu cytrynianowym pacjenta</t>
    </r>
  </si>
  <si>
    <t>Zestaw zawierający wszystkie niezbędne odczynniki gotowe do użycia. Dopuszczalne jest zaoferowanie płynnych koncentratów do rozcieńczeń</t>
  </si>
  <si>
    <t>Kontrola intensywności wybarwienia prążków z potwierdzeniem dodania próbki</t>
  </si>
  <si>
    <t>paski testowe numerowane lub opatrzone innym identyfikatorem indywidualnym dla każdego paska</t>
  </si>
  <si>
    <t>Czułość diagnostyczna ≥ 93%, swoistość diagnostyczna ≥  97%</t>
  </si>
  <si>
    <t>Brak interferencji z surowicami lipemicznymi, z hemolizą oraz z hiperbilirubinemią, ewentualnie podanie zakresów krytycznych</t>
  </si>
  <si>
    <t>Możliwość elektronicznej oceny zainkubowanych pasków testowych</t>
  </si>
  <si>
    <t>Całość procedury wykonywana w temperaturze pokojowej</t>
  </si>
  <si>
    <t>Możliwość wykonania oznaczeń procedurą jednodniową, w której maksymalny, całkowity czas wykonania wszystkich czynności związanych z oznaczeniem, nie przekracza 4,5 godz.</t>
  </si>
  <si>
    <t>Wielkość indywidualnego zestawu odczynnikowego wystarczająca na wykonanie min. 15 oznaczeń w tym oznaczeń kontrolnych</t>
  </si>
  <si>
    <t>Data ważności testu minimum 12 miesięcy od daty dostawy</t>
  </si>
  <si>
    <t>Możliwość automatyzacji odczytu i interpretacji wyników przy pomocy dostarczonych urządzeń (skaner, oprogramowanie itp.)</t>
  </si>
  <si>
    <t>Możliwość archiwizacji i przechowywania bez utraty czytelności pasków testowych po wykonaniu badań</t>
  </si>
  <si>
    <t xml:space="preserve">Instrukcja obsługi skanera w języku polskim i j. angielskim </t>
  </si>
  <si>
    <t>Instrukcja wykonania testu w języku polskim i angielskim dołączana do każdego opakowania testu</t>
  </si>
  <si>
    <t>Jeżeli do wykonania oznaczenia wymagane są np: folia adhezyjna, kołyska laboratoryjna, kolorowy papier, rynienki inkubacyjne lub tace inkubacyjne z rynienkami, to muszą być dostarczone wraz z odczynnikami w ilości potrzebnej do wykonania zamawianej liczby oznaczeń, w cenie oferty.</t>
  </si>
  <si>
    <t>Możliwość wykonania badania dla surowicy i osocza krwi (cytrynian, Lit-heparyna, K3EDTA)</t>
  </si>
  <si>
    <t xml:space="preserve">(dostawa odczynników i czynsz dzierżawny) </t>
  </si>
  <si>
    <r>
      <t xml:space="preserve">Kompletny zestaw testu lateksowego wykrywający polisacharydowy antygen otoczkowy </t>
    </r>
    <r>
      <rPr>
        <i/>
        <sz val="11"/>
        <color indexed="8"/>
        <rFont val="Times New Roman"/>
        <family val="1"/>
        <charset val="238"/>
      </rPr>
      <t>Cryptococcus neoformans</t>
    </r>
  </si>
  <si>
    <r>
      <t xml:space="preserve">Szybki test lateksowy do wstępnego różnicowania </t>
    </r>
    <r>
      <rPr>
        <i/>
        <sz val="11"/>
        <color indexed="8"/>
        <rFont val="Times New Roman"/>
        <family val="1"/>
        <charset val="238"/>
      </rPr>
      <t>Staphylococcus areus</t>
    </r>
    <r>
      <rPr>
        <sz val="11"/>
        <color indexed="8"/>
        <rFont val="Times New Roman"/>
        <family val="1"/>
        <charset val="238"/>
      </rPr>
      <t xml:space="preserve"> od innych gronkowców</t>
    </r>
  </si>
  <si>
    <r>
      <t xml:space="preserve">Test in vitro do oznaczania antygenu </t>
    </r>
    <r>
      <rPr>
        <b/>
        <i/>
        <sz val="11"/>
        <color theme="1"/>
        <rFont val="Times New Roman"/>
        <family val="1"/>
        <charset val="238"/>
      </rPr>
      <t>Giardia  intestinalis</t>
    </r>
    <r>
      <rPr>
        <b/>
        <sz val="11"/>
        <color theme="1"/>
        <rFont val="Times New Roman"/>
        <family val="1"/>
        <charset val="238"/>
      </rPr>
      <t xml:space="preserve"> w próbkach kału ludzkiego wraz z elementami zużywalnymi.
</t>
    </r>
  </si>
  <si>
    <r>
      <t>Test in vitro do oznaczania antygenu</t>
    </r>
    <r>
      <rPr>
        <i/>
        <sz val="11"/>
        <color indexed="8"/>
        <rFont val="Times New Roman"/>
        <family val="1"/>
        <charset val="238"/>
      </rPr>
      <t xml:space="preserve"> Giardia  intestinalis</t>
    </r>
    <r>
      <rPr>
        <sz val="11"/>
        <color indexed="8"/>
        <rFont val="Times New Roman"/>
        <family val="1"/>
        <charset val="238"/>
      </rPr>
      <t xml:space="preserve"> w próbkach kału ludzkiego wraz z elementami zużywalnymi.</t>
    </r>
  </si>
  <si>
    <t>Część zamówienia: ............................................................................................................................................................................
Nazwa (firma) podwykonawcy: ......................................................................................................................................................</t>
  </si>
  <si>
    <r>
      <t xml:space="preserve">Oświadczam, że wybór niniejszej oferty będzie prowadził do powstania u Zamawiającego obowiązku podatkowego zgodnie z przepisami o podatku od towarów i usług w zakresie*: 
………………………………………………………………………………………………....................................................................
</t>
    </r>
    <r>
      <rPr>
        <i/>
        <sz val="8"/>
        <rFont val="Times New Roman"/>
        <family val="1"/>
        <charset val="238"/>
      </rPr>
      <t xml:space="preserve">*Jeżeli wykonawca nie poda powyższej informacji to Zamawiający przyjmie, że wybór oferty nie będzie prowadził do powstania u Zamawiającego obowiązku podatkowego zgodnie z przepisami o podatku od towarów i usług. </t>
    </r>
  </si>
  <si>
    <r>
      <t xml:space="preserve">Wymagania graniczne dla testu in vitro do wykrywania antygenu </t>
    </r>
    <r>
      <rPr>
        <i/>
        <sz val="11"/>
        <rFont val="Times New Roman"/>
        <family val="1"/>
        <charset val="238"/>
      </rPr>
      <t xml:space="preserve">Giardia intestinalis </t>
    </r>
    <r>
      <rPr>
        <sz val="11"/>
        <rFont val="Times New Roman"/>
        <family val="1"/>
        <charset val="238"/>
      </rPr>
      <t xml:space="preserve">oraz </t>
    </r>
    <r>
      <rPr>
        <i/>
        <sz val="11"/>
        <rFont val="Times New Roman"/>
        <family val="1"/>
        <charset val="238"/>
      </rPr>
      <t xml:space="preserve">Cryptosporidium </t>
    </r>
    <r>
      <rPr>
        <sz val="11"/>
        <rFont val="Times New Roman"/>
        <family val="1"/>
        <charset val="238"/>
      </rPr>
      <t xml:space="preserve">sp. w próbkach kału ludzkiego wraz z elementami zużywalnymi
</t>
    </r>
  </si>
  <si>
    <r>
      <t xml:space="preserve">Wymagania graniczne dla testu in vitro do wykrywania antygenu </t>
    </r>
    <r>
      <rPr>
        <i/>
        <sz val="11"/>
        <color theme="1"/>
        <rFont val="Times New Roman"/>
        <family val="1"/>
        <charset val="238"/>
      </rPr>
      <t>Giardia intestinalis</t>
    </r>
    <r>
      <rPr>
        <sz val="11"/>
        <color theme="1"/>
        <rFont val="Times New Roman"/>
        <family val="1"/>
        <charset val="238"/>
      </rPr>
      <t xml:space="preserve"> w próbkach 
kału ludzkiego wraz z elementami zużywalnymi
</t>
    </r>
  </si>
  <si>
    <r>
      <rPr>
        <sz val="11"/>
        <color rgb="FFFF0000"/>
        <rFont val="Times New Roman"/>
        <family val="1"/>
        <charset val="238"/>
      </rPr>
      <t xml:space="preserve">Kompletne zestawy generatorów tj. woreczki wraz z wsadami i spinaczami  dla uzyskania mikroaerofilnych warunków hodowli </t>
    </r>
    <r>
      <rPr>
        <strike/>
        <sz val="11"/>
        <color indexed="8"/>
        <rFont val="Times New Roman"/>
        <family val="1"/>
        <charset val="238"/>
      </rPr>
      <t>Woreczki wraz z generatorami (wsadami) dla uzyskania mikroaerofilnych warunków hodowli</t>
    </r>
  </si>
  <si>
    <r>
      <rPr>
        <strike/>
        <sz val="11"/>
        <color rgb="FFFF0000"/>
        <rFont val="Garamond"/>
        <family val="1"/>
        <charset val="238"/>
      </rPr>
      <t xml:space="preserve">Wszystkie krążki od jednego producenta </t>
    </r>
    <r>
      <rPr>
        <sz val="11"/>
        <color theme="1"/>
        <rFont val="Garamond"/>
        <family val="1"/>
        <charset val="238"/>
      </rPr>
      <t xml:space="preserve">
</t>
    </r>
    <r>
      <rPr>
        <sz val="11"/>
        <color rgb="FFFF0000"/>
        <rFont val="Garamond"/>
        <family val="1"/>
        <charset val="238"/>
      </rPr>
      <t>Wszystkie krążki antybiotykowe od jednego producenta.</t>
    </r>
    <r>
      <rPr>
        <sz val="11"/>
        <color theme="1"/>
        <rFont val="Garamond"/>
        <family val="1"/>
        <charset val="238"/>
      </rPr>
      <t xml:space="preserve"> </t>
    </r>
    <r>
      <rPr>
        <sz val="11"/>
        <color rgb="FFFF0000"/>
        <rFont val="Garamond"/>
        <family val="1"/>
        <charset val="238"/>
      </rPr>
      <t>Możliwość zaoferowania krążków diagnostycznych z optochiną (pozycja 51) innego producenta niż krążki antybiotykowe.</t>
    </r>
  </si>
  <si>
    <r>
      <rPr>
        <strike/>
        <sz val="11"/>
        <color rgb="FFFF0000"/>
        <rFont val="Garamond"/>
        <family val="1"/>
        <charset val="238"/>
      </rPr>
      <t xml:space="preserve">Szybko uzyskiwane wyniki barwienia  - do 5 minut. </t>
    </r>
    <r>
      <rPr>
        <sz val="11"/>
        <color rgb="FFFF0000"/>
        <rFont val="Garamond"/>
        <family val="1"/>
        <charset val="238"/>
      </rPr>
      <t>Szybkie wykonanie barwienia - do 10 minut</t>
    </r>
  </si>
  <si>
    <r>
      <t xml:space="preserve">Data ważności testu minimum </t>
    </r>
    <r>
      <rPr>
        <strike/>
        <sz val="11"/>
        <color rgb="FFFF0000"/>
        <rFont val="Garamond"/>
        <family val="1"/>
        <charset val="238"/>
      </rPr>
      <t>12</t>
    </r>
    <r>
      <rPr>
        <sz val="11"/>
        <color rgb="FFFF0000"/>
        <rFont val="Garamond"/>
        <family val="1"/>
        <charset val="238"/>
      </rPr>
      <t xml:space="preserve"> 9 </t>
    </r>
    <r>
      <rPr>
        <sz val="11"/>
        <color theme="1"/>
        <rFont val="Garamond"/>
        <family val="1"/>
        <charset val="238"/>
      </rPr>
      <t>miesięcy (od daty dostawy)</t>
    </r>
  </si>
  <si>
    <r>
      <t>Test wykrywający antygeny</t>
    </r>
    <r>
      <rPr>
        <i/>
        <sz val="11"/>
        <color theme="1"/>
        <rFont val="Garamond"/>
        <family val="1"/>
        <charset val="238"/>
      </rPr>
      <t xml:space="preserve"> Giardia intestinalis</t>
    </r>
    <r>
      <rPr>
        <sz val="11"/>
        <color theme="1"/>
        <rFont val="Garamond"/>
        <family val="1"/>
        <charset val="238"/>
      </rPr>
      <t xml:space="preserve"> i </t>
    </r>
    <r>
      <rPr>
        <i/>
        <sz val="11"/>
        <color theme="1"/>
        <rFont val="Garamond"/>
        <family val="1"/>
        <charset val="238"/>
      </rPr>
      <t>Cryptosporidium</t>
    </r>
    <r>
      <rPr>
        <sz val="11"/>
        <color theme="1"/>
        <rFont val="Garamond"/>
        <family val="1"/>
        <charset val="238"/>
      </rPr>
      <t xml:space="preserve"> sp. w ludzkim kale. </t>
    </r>
  </si>
  <si>
    <t xml:space="preserve">Aparat umożliwia barwienie preparatów w seriach (jednoczasowo 10-15 preparatów), jak również pojedynczego preparatu
</t>
  </si>
  <si>
    <r>
      <rPr>
        <b/>
        <sz val="11"/>
        <color rgb="FFFF0000"/>
        <rFont val="Times New Roman"/>
        <family val="1"/>
        <charset val="238"/>
      </rPr>
      <t>Łączna ilość odczynnika /</t>
    </r>
    <r>
      <rPr>
        <b/>
        <strike/>
        <sz val="11"/>
        <color rgb="FFFF0000"/>
        <rFont val="Times New Roman"/>
        <family val="1"/>
        <charset val="238"/>
      </rPr>
      <t xml:space="preserve">
</t>
    </r>
    <r>
      <rPr>
        <b/>
        <sz val="11"/>
        <color rgb="FFFF0000"/>
        <rFont val="Times New Roman"/>
        <family val="1"/>
        <charset val="238"/>
      </rPr>
      <t xml:space="preserve">Oczekiwana wielkość opakowania </t>
    </r>
  </si>
  <si>
    <t>Łączna ilość odczynnika /
Oczekiwana wielkość opakowania</t>
  </si>
  <si>
    <r>
      <rPr>
        <b/>
        <sz val="11"/>
        <color rgb="FFFF0000"/>
        <rFont val="Times New Roman"/>
        <family val="1"/>
        <charset val="238"/>
      </rPr>
      <t>Łączna ilość odczynnika /</t>
    </r>
    <r>
      <rPr>
        <b/>
        <strike/>
        <sz val="11"/>
        <color rgb="FFFF0000"/>
        <rFont val="Times New Roman"/>
        <family val="1"/>
        <charset val="238"/>
      </rPr>
      <t xml:space="preserve">
</t>
    </r>
    <r>
      <rPr>
        <b/>
        <sz val="11"/>
        <color rgb="FFFF0000"/>
        <rFont val="Times New Roman"/>
        <family val="1"/>
        <charset val="238"/>
      </rPr>
      <t>Oczekiwana wielkość opakowania</t>
    </r>
    <r>
      <rPr>
        <b/>
        <strike/>
        <sz val="11"/>
        <color rgb="FFFF0000"/>
        <rFont val="Times New Roman"/>
        <family val="1"/>
        <charset val="238"/>
      </rPr>
      <t xml:space="preserve"> </t>
    </r>
  </si>
  <si>
    <r>
      <t>Zestaw zawiera odczynniki gotowe ( za wyjątkiem buforu płuczącego) do użycia tj. kontrolę dodatnią, kontrolę ujemną,</t>
    </r>
    <r>
      <rPr>
        <sz val="11"/>
        <color rgb="FFFF0000"/>
        <rFont val="Garamond"/>
        <family val="1"/>
        <charset val="238"/>
      </rPr>
      <t xml:space="preserve"> </t>
    </r>
    <r>
      <rPr>
        <strike/>
        <sz val="11"/>
        <color rgb="FFFF0000"/>
        <rFont val="Garamond"/>
        <family val="1"/>
        <charset val="238"/>
      </rPr>
      <t>oraz</t>
    </r>
    <r>
      <rPr>
        <sz val="11"/>
        <color rgb="FFFF0000"/>
        <rFont val="Garamond"/>
        <family val="1"/>
        <charset val="238"/>
      </rPr>
      <t xml:space="preserve"> ewentualnie </t>
    </r>
    <r>
      <rPr>
        <sz val="11"/>
        <color theme="1"/>
        <rFont val="Garamond"/>
        <family val="1"/>
        <charset val="238"/>
      </rPr>
      <t xml:space="preserve">kontrolę odcinającą, ewentualnie kalibratory, </t>
    </r>
    <r>
      <rPr>
        <strike/>
        <sz val="11"/>
        <color rgb="FFFF0000"/>
        <rFont val="Garamond"/>
        <family val="1"/>
        <charset val="238"/>
      </rPr>
      <t>oraz</t>
    </r>
    <r>
      <rPr>
        <sz val="11"/>
        <color rgb="FFFF0000"/>
        <rFont val="Garamond"/>
        <family val="1"/>
        <charset val="238"/>
      </rPr>
      <t xml:space="preserve"> ewentualnie</t>
    </r>
    <r>
      <rPr>
        <sz val="11"/>
        <color theme="1"/>
        <rFont val="Garamond"/>
        <family val="1"/>
        <charset val="238"/>
      </rPr>
      <t xml:space="preserve"> folię ochronną</t>
    </r>
  </si>
  <si>
    <r>
      <rPr>
        <b/>
        <sz val="11"/>
        <color rgb="FFFF0000"/>
        <rFont val="Times New Roman"/>
        <family val="1"/>
        <charset val="238"/>
      </rPr>
      <t>Łączna ilość odczynnika /</t>
    </r>
    <r>
      <rPr>
        <b/>
        <strike/>
        <sz val="11"/>
        <rFont val="Times New Roman"/>
        <family val="1"/>
        <charset val="238"/>
      </rPr>
      <t xml:space="preserve">
</t>
    </r>
    <r>
      <rPr>
        <b/>
        <sz val="11"/>
        <color rgb="FFFF0000"/>
        <rFont val="Times New Roman"/>
        <family val="1"/>
        <charset val="238"/>
      </rPr>
      <t>Oczekiwana wielkość opakowania</t>
    </r>
    <r>
      <rPr>
        <b/>
        <strike/>
        <sz val="11"/>
        <rFont val="Times New Roman"/>
        <family val="1"/>
        <charset val="238"/>
      </rPr>
      <t xml:space="preserve">
</t>
    </r>
  </si>
  <si>
    <r>
      <t>Zestaw zawiera odczynniki gotowe ( za wyjątkiem buforu płuczącego) do użycia tj. kontrolę dodatnią, kontrolę ujemną,</t>
    </r>
    <r>
      <rPr>
        <sz val="11"/>
        <color rgb="FFFF0000"/>
        <rFont val="Garamond"/>
        <family val="1"/>
        <charset val="238"/>
      </rPr>
      <t xml:space="preserve"> </t>
    </r>
    <r>
      <rPr>
        <strike/>
        <sz val="11"/>
        <color rgb="FFFF0000"/>
        <rFont val="Garamond"/>
        <family val="1"/>
        <charset val="238"/>
      </rPr>
      <t>oraz</t>
    </r>
    <r>
      <rPr>
        <sz val="11"/>
        <color rgb="FFFF0000"/>
        <rFont val="Garamond"/>
        <family val="1"/>
        <charset val="238"/>
      </rPr>
      <t xml:space="preserve"> ewentualnie</t>
    </r>
    <r>
      <rPr>
        <sz val="11"/>
        <color theme="1"/>
        <rFont val="Garamond"/>
        <family val="1"/>
        <charset val="238"/>
      </rPr>
      <t xml:space="preserve"> kontrolę odcinającą  ewentualnie kalibratory,</t>
    </r>
    <r>
      <rPr>
        <strike/>
        <sz val="11"/>
        <color theme="1"/>
        <rFont val="Garamond"/>
        <family val="1"/>
        <charset val="238"/>
      </rPr>
      <t xml:space="preserve"> </t>
    </r>
    <r>
      <rPr>
        <strike/>
        <sz val="11"/>
        <color rgb="FFFF0000"/>
        <rFont val="Garamond"/>
        <family val="1"/>
        <charset val="238"/>
      </rPr>
      <t>oraz</t>
    </r>
    <r>
      <rPr>
        <sz val="11"/>
        <color rgb="FFFF0000"/>
        <rFont val="Garamond"/>
        <family val="1"/>
        <charset val="238"/>
      </rPr>
      <t xml:space="preserve"> ewentualnie </t>
    </r>
    <r>
      <rPr>
        <sz val="11"/>
        <color theme="1"/>
        <rFont val="Garamond"/>
        <family val="1"/>
        <charset val="238"/>
      </rPr>
      <t>folię ochronną</t>
    </r>
  </si>
  <si>
    <r>
      <t>Zestaw zawiera odczynniki gotowe ( za wyjątkiem buforu płuczącego) do użycia tj. kontrolę dodatnią, kontrolę ujemną,</t>
    </r>
    <r>
      <rPr>
        <strike/>
        <sz val="11"/>
        <color theme="1"/>
        <rFont val="Garamond"/>
        <family val="1"/>
        <charset val="238"/>
      </rPr>
      <t xml:space="preserve"> </t>
    </r>
    <r>
      <rPr>
        <strike/>
        <sz val="11"/>
        <color rgb="FFFF0000"/>
        <rFont val="Garamond"/>
        <family val="1"/>
        <charset val="238"/>
      </rPr>
      <t>oraz</t>
    </r>
    <r>
      <rPr>
        <sz val="11"/>
        <color rgb="FFFF0000"/>
        <rFont val="Garamond"/>
        <family val="1"/>
        <charset val="238"/>
      </rPr>
      <t xml:space="preserve"> ewentualnie</t>
    </r>
    <r>
      <rPr>
        <sz val="11"/>
        <color theme="1"/>
        <rFont val="Garamond"/>
        <family val="1"/>
        <charset val="238"/>
      </rPr>
      <t xml:space="preserve"> kontrolę odcinającą,  ewentualnie kalibratory, </t>
    </r>
    <r>
      <rPr>
        <strike/>
        <sz val="11"/>
        <color rgb="FFFF0000"/>
        <rFont val="Garamond"/>
        <family val="1"/>
        <charset val="238"/>
      </rPr>
      <t>oraz</t>
    </r>
    <r>
      <rPr>
        <sz val="11"/>
        <color rgb="FFFF0000"/>
        <rFont val="Garamond"/>
        <family val="1"/>
        <charset val="238"/>
      </rPr>
      <t xml:space="preserve"> ewentualnie</t>
    </r>
    <r>
      <rPr>
        <sz val="11"/>
        <color theme="1"/>
        <rFont val="Garamond"/>
        <family val="1"/>
        <charset val="238"/>
      </rPr>
      <t xml:space="preserve"> folię ochronną</t>
    </r>
  </si>
  <si>
    <r>
      <t>Dostawa testu transportem monitorowanym pod względem temperatur</t>
    </r>
    <r>
      <rPr>
        <sz val="11"/>
        <rFont val="Garamond"/>
        <family val="1"/>
        <charset val="238"/>
      </rPr>
      <t xml:space="preserve">y </t>
    </r>
    <r>
      <rPr>
        <sz val="11"/>
        <color rgb="FFFF0000"/>
        <rFont val="Garamond"/>
        <family val="1"/>
        <charset val="238"/>
      </rPr>
      <t>bez konieczności uzyskania wydruku z monitoringu.</t>
    </r>
  </si>
  <si>
    <r>
      <rPr>
        <sz val="11"/>
        <color rgb="FFFF0000"/>
        <rFont val="Times New Roman"/>
        <family val="1"/>
        <charset val="238"/>
      </rPr>
      <t>Łączna ilość odczynnika /</t>
    </r>
    <r>
      <rPr>
        <strike/>
        <sz val="11"/>
        <color rgb="FFFF0000"/>
        <rFont val="Times New Roman"/>
        <family val="1"/>
        <charset val="238"/>
      </rPr>
      <t xml:space="preserve">
</t>
    </r>
    <r>
      <rPr>
        <sz val="11"/>
        <color rgb="FFFF0000"/>
        <rFont val="Times New Roman"/>
        <family val="1"/>
        <charset val="238"/>
      </rPr>
      <t xml:space="preserve">Oczekiwana wielkość opakowania </t>
    </r>
  </si>
  <si>
    <r>
      <rPr>
        <b/>
        <sz val="11"/>
        <color rgb="FFFF0000"/>
        <rFont val="Times New Roman"/>
        <family val="1"/>
        <charset val="238"/>
      </rPr>
      <t xml:space="preserve">Łączna ilość odczynnika / </t>
    </r>
    <r>
      <rPr>
        <b/>
        <strike/>
        <sz val="11"/>
        <color rgb="FFFF0000"/>
        <rFont val="Times New Roman"/>
        <family val="1"/>
        <charset val="238"/>
      </rPr>
      <t xml:space="preserve">
</t>
    </r>
    <r>
      <rPr>
        <b/>
        <sz val="11"/>
        <color rgb="FFFF0000"/>
        <rFont val="Times New Roman"/>
        <family val="1"/>
        <charset val="238"/>
      </rPr>
      <t xml:space="preserve">Oczekiwana wielkość opakowania </t>
    </r>
  </si>
  <si>
    <r>
      <t>Zestaw zawiera odczynniki gotowe ( za wyjątkiem buforu płuczącego) do użycia tj. kontrolę dodatnią, kontrolę ujemną,</t>
    </r>
    <r>
      <rPr>
        <sz val="11"/>
        <color rgb="FFFF0000"/>
        <rFont val="Garamond"/>
        <family val="1"/>
        <charset val="238"/>
      </rPr>
      <t xml:space="preserve"> </t>
    </r>
    <r>
      <rPr>
        <strike/>
        <sz val="11"/>
        <color rgb="FFFF0000"/>
        <rFont val="Garamond"/>
        <family val="1"/>
        <charset val="238"/>
      </rPr>
      <t>oraz</t>
    </r>
    <r>
      <rPr>
        <sz val="11"/>
        <color rgb="FFFF0000"/>
        <rFont val="Garamond"/>
        <family val="1"/>
        <charset val="238"/>
      </rPr>
      <t xml:space="preserve"> ewentualnie</t>
    </r>
    <r>
      <rPr>
        <sz val="11"/>
        <color theme="1"/>
        <rFont val="Garamond"/>
        <family val="1"/>
        <charset val="238"/>
      </rPr>
      <t xml:space="preserve"> kontrolę odcinającą  ewentualnie kalibratory </t>
    </r>
    <r>
      <rPr>
        <strike/>
        <sz val="11"/>
        <color rgb="FFFF0000"/>
        <rFont val="Garamond"/>
        <family val="1"/>
        <charset val="238"/>
      </rPr>
      <t>oraz</t>
    </r>
    <r>
      <rPr>
        <sz val="11"/>
        <color rgb="FFFF0000"/>
        <rFont val="Garamond"/>
        <family val="1"/>
        <charset val="238"/>
      </rPr>
      <t xml:space="preserve"> ewentualnie </t>
    </r>
    <r>
      <rPr>
        <sz val="11"/>
        <color theme="1"/>
        <rFont val="Garamond"/>
        <family val="1"/>
        <charset val="238"/>
      </rPr>
      <t>folię ochronną.</t>
    </r>
  </si>
  <si>
    <r>
      <t>Zestaw zawiera odczynniki gotowe ( za wyjątkiem buforu płuczącego) do użycia tj. kontrolę dodatnią, kontrolę ujemną</t>
    </r>
    <r>
      <rPr>
        <sz val="11"/>
        <color rgb="FFFF0000"/>
        <rFont val="Garamond"/>
        <family val="1"/>
        <charset val="238"/>
      </rPr>
      <t xml:space="preserve"> , </t>
    </r>
    <r>
      <rPr>
        <strike/>
        <sz val="11"/>
        <color rgb="FFFF0000"/>
        <rFont val="Garamond"/>
        <family val="1"/>
        <charset val="238"/>
      </rPr>
      <t>oraz</t>
    </r>
    <r>
      <rPr>
        <sz val="11"/>
        <color rgb="FFFF0000"/>
        <rFont val="Garamond"/>
        <family val="1"/>
        <charset val="238"/>
      </rPr>
      <t xml:space="preserve"> ewentualnie</t>
    </r>
    <r>
      <rPr>
        <sz val="11"/>
        <color theme="1"/>
        <rFont val="Garamond"/>
        <family val="1"/>
        <charset val="238"/>
      </rPr>
      <t xml:space="preserve"> kontrolę odcinającą,  ewentualnie kalibratory </t>
    </r>
    <r>
      <rPr>
        <strike/>
        <sz val="11"/>
        <color rgb="FFFF0000"/>
        <rFont val="Garamond"/>
        <family val="1"/>
        <charset val="238"/>
      </rPr>
      <t>oraz</t>
    </r>
    <r>
      <rPr>
        <sz val="11"/>
        <color rgb="FFFF0000"/>
        <rFont val="Garamond"/>
        <family val="1"/>
        <charset val="238"/>
      </rPr>
      <t xml:space="preserve"> ewentualnie</t>
    </r>
    <r>
      <rPr>
        <sz val="11"/>
        <color theme="1"/>
        <rFont val="Garamond"/>
        <family val="1"/>
        <charset val="238"/>
      </rPr>
      <t xml:space="preserve"> folię ochronną</t>
    </r>
  </si>
  <si>
    <r>
      <t xml:space="preserve">Kontrola pozytywna wartość  &gt; 0,50 OD, a kontrola negatywna wartość &lt; 0,08 OD przy  odczycie dł fali 450/620-650 nm.
</t>
    </r>
    <r>
      <rPr>
        <sz val="11"/>
        <color rgb="FFFF0000"/>
        <rFont val="Garamond"/>
        <family val="1"/>
        <charset val="238"/>
      </rPr>
      <t xml:space="preserve">Zamawiający dopuszcza zaoferowanie testu, który zawiera kontrolę pozytywną i kontrolę negatywną, które wykonywane przy każdym oznaczeniu pozwalają na łatwą walidację stabilności testu - Kontrola negatywna czytana wizualnie powinna być bezbarwna, natomiast na czytniku mikropłytek powinna pokazać wartość &lt;0,08 OD odczyt przy dł. fali 450 /620-650 nm. - Kontrola pozytywna czytana wizualnie powinna być wyraźnie żółta, na czytniku powinna mieć wartość &gt; 0,5 O.D. </t>
    </r>
  </si>
  <si>
    <r>
      <t xml:space="preserve">Brak reakcji krzyżowych z drobnoustrojami innych gatunków niż: </t>
    </r>
    <r>
      <rPr>
        <i/>
        <sz val="11"/>
        <color theme="1"/>
        <rFont val="Garamond"/>
        <family val="1"/>
        <charset val="238"/>
      </rPr>
      <t>G.intestinalis</t>
    </r>
    <r>
      <rPr>
        <sz val="11"/>
        <color theme="1"/>
        <rFont val="Garamond"/>
        <family val="1"/>
        <charset val="238"/>
      </rPr>
      <t xml:space="preserve"> (</t>
    </r>
    <r>
      <rPr>
        <i/>
        <sz val="11"/>
        <color theme="1"/>
        <rFont val="Garamond"/>
        <family val="1"/>
        <charset val="238"/>
      </rPr>
      <t>G.lamblia</t>
    </r>
    <r>
      <rPr>
        <sz val="11"/>
        <color theme="1"/>
        <rFont val="Garamond"/>
        <family val="1"/>
        <charset val="238"/>
      </rPr>
      <t xml:space="preserve">), m.in.: </t>
    </r>
    <r>
      <rPr>
        <i/>
        <sz val="11"/>
        <color theme="1"/>
        <rFont val="Garamond"/>
        <family val="1"/>
        <charset val="238"/>
      </rPr>
      <t>Candida albicans</t>
    </r>
    <r>
      <rPr>
        <sz val="11"/>
        <color theme="1"/>
        <rFont val="Garamond"/>
        <family val="1"/>
        <charset val="238"/>
      </rPr>
      <t xml:space="preserve">, </t>
    </r>
    <r>
      <rPr>
        <i/>
        <sz val="11"/>
        <color theme="1"/>
        <rFont val="Garamond"/>
        <family val="1"/>
        <charset val="238"/>
      </rPr>
      <t>Salmonella enteritidis</t>
    </r>
    <r>
      <rPr>
        <sz val="11"/>
        <color theme="1"/>
        <rFont val="Garamond"/>
        <family val="1"/>
        <charset val="238"/>
      </rPr>
      <t xml:space="preserve">, </t>
    </r>
    <r>
      <rPr>
        <i/>
        <sz val="11"/>
        <color theme="1"/>
        <rFont val="Garamond"/>
        <family val="1"/>
        <charset val="238"/>
      </rPr>
      <t>Enterococcus faecium</t>
    </r>
    <r>
      <rPr>
        <sz val="11"/>
        <color theme="1"/>
        <rFont val="Garamond"/>
        <family val="1"/>
        <charset val="238"/>
      </rPr>
      <t xml:space="preserve">, </t>
    </r>
    <r>
      <rPr>
        <i/>
        <sz val="11"/>
        <color theme="1"/>
        <rFont val="Garamond"/>
        <family val="1"/>
        <charset val="238"/>
      </rPr>
      <t>Shigella sonnei</t>
    </r>
    <r>
      <rPr>
        <sz val="11"/>
        <color theme="1"/>
        <rFont val="Garamond"/>
        <family val="1"/>
        <charset val="238"/>
      </rPr>
      <t xml:space="preserve">, </t>
    </r>
    <r>
      <rPr>
        <i/>
        <sz val="11"/>
        <color theme="1"/>
        <rFont val="Garamond"/>
        <family val="1"/>
        <charset val="238"/>
      </rPr>
      <t>Entamoeba coli</t>
    </r>
    <r>
      <rPr>
        <sz val="11"/>
        <color theme="1"/>
        <rFont val="Garamond"/>
        <family val="1"/>
        <charset val="238"/>
      </rPr>
      <t xml:space="preserve">, </t>
    </r>
    <r>
      <rPr>
        <i/>
        <sz val="11"/>
        <color theme="1"/>
        <rFont val="Garamond"/>
        <family val="1"/>
        <charset val="238"/>
      </rPr>
      <t xml:space="preserve">Blastocystis hominis i inne.
</t>
    </r>
    <r>
      <rPr>
        <i/>
        <sz val="11"/>
        <color rgb="FFFF0000"/>
        <rFont val="Garamond"/>
        <family val="1"/>
        <charset val="238"/>
      </rPr>
      <t>Zamawiający dopuszcza zaoferowanie testu charakteryzującego się brakiem reakcji krzyżowych wobec m.in. Entamoeba hartmanni, Endolimax nana, Entamoeba histolytica/dispar, Entamoeba coli, Blastocystis hominis, Dientamoeba fragilis, Chilomastix mesnili, Strongyloides stercoralis, Cryptosporidium, Ascaris lumbricoides, Enterobius vermicularis, Diphyllobothrium species, Hymenolepis nana, Clonorchis sinensis, Enteromonas hominis, Trichuris trichiura, Iodamoeba buetschlii, Hookworm, Schistosoma mansoni, rotavirus, Taenia eggs, Fasciola eggs, Isospora belli, Entamoeba polecki, Adenovirus.</t>
    </r>
    <r>
      <rPr>
        <i/>
        <sz val="11"/>
        <color theme="1"/>
        <rFont val="Garamond"/>
        <family val="1"/>
        <charset val="238"/>
      </rPr>
      <t xml:space="preserve"> </t>
    </r>
  </si>
  <si>
    <r>
      <t xml:space="preserve">Materiały kontrolne w zestawach odczynnikowych. Jeśli zestawy odczynnikowe nie posiadają własnych materiałów kontrolnych, to muszą one być dostarczone w ilości niezbędnej do wykonania min dwóch oznaczeń kontrolnych na każdym poziomie, dla każdego zestawu odczynnikowego (z utrzymaniem okresu ważności dla materiału kontrolnego)
</t>
    </r>
    <r>
      <rPr>
        <sz val="10"/>
        <color rgb="FFFF0000"/>
        <rFont val="Garamond"/>
        <family val="1"/>
        <charset val="238"/>
      </rPr>
      <t xml:space="preserve">Zanawiajacy dopuszcza: Zamawiający odstąpi od konieczności zaoferowania materiału kontrolnego dla testu, jeżeli wykonawca dostarczy z zestawem diagnostycznym matrycę lub wzorzec do oceny testu. </t>
    </r>
    <r>
      <rPr>
        <sz val="10"/>
        <color theme="1"/>
        <rFont val="Garamond"/>
        <family val="1"/>
        <charset val="238"/>
      </rPr>
      <t xml:space="preserve">
</t>
    </r>
    <r>
      <rPr>
        <strike/>
        <sz val="10"/>
        <color theme="1"/>
        <rFont val="Garamond"/>
        <family val="1"/>
        <charset val="238"/>
      </rPr>
      <t xml:space="preserve">
</t>
    </r>
  </si>
  <si>
    <r>
      <rPr>
        <strike/>
        <sz val="11"/>
        <color rgb="FFFF0000"/>
        <rFont val="Times New Roman"/>
        <family val="1"/>
        <charset val="238"/>
      </rPr>
      <t>100 op.</t>
    </r>
    <r>
      <rPr>
        <strike/>
        <sz val="11"/>
        <color theme="1"/>
        <rFont val="Times New Roman"/>
        <family val="1"/>
        <charset val="238"/>
      </rPr>
      <t xml:space="preserve">
</t>
    </r>
    <r>
      <rPr>
        <sz val="11"/>
        <color rgb="FFFF0000"/>
        <rFont val="Times New Roman"/>
        <family val="1"/>
        <charset val="238"/>
      </rPr>
      <t>40 op/25 szt. lub100 op. /10 szt.</t>
    </r>
    <r>
      <rPr>
        <sz val="11"/>
        <color theme="1"/>
        <rFont val="Times New Roman"/>
        <family val="1"/>
        <charset val="238"/>
      </rPr>
      <t xml:space="preserve">. </t>
    </r>
    <r>
      <rPr>
        <strike/>
        <sz val="11"/>
        <color theme="1"/>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</si>
</sst>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 _z_ł_-;\-* #,##0.00\ _z_ł_-;_-* &quot;-&quot;??\ _z_ł_-;_-@_-"/>
    <numFmt numFmtId="164" formatCode="_-* #,##0.00\ _z_ł_-;\-* #,##0.00\ _z_ł_-;_-* \-??\ _z_ł_-;_-@_-"/>
    <numFmt numFmtId="165" formatCode="_-* #,##0.00&quot; zł&quot;_-;\-* #,##0.00&quot; zł&quot;_-;_-* \-??&quot; zł&quot;_-;_-@_-"/>
    <numFmt numFmtId="166" formatCode="&quot; &quot;#,##0.00,&quot;zł &quot;;&quot;-&quot;#,##0.00,&quot;zł &quot;;&quot; &quot;&quot;-&quot;#&quot; zł &quot;;&quot; &quot;@&quot; &quot;"/>
    <numFmt numFmtId="167" formatCode="_-* #,##0\ _z_ł_-;\-* #,##0\ _z_ł_-;_-* &quot;-&quot;??\ _z_ł_-;_-@_-"/>
  </numFmts>
  <fonts count="57">
    <font>
      <sz val="11"/>
      <color theme="1"/>
      <name val="Calibri"/>
      <family val="2"/>
      <charset val="238"/>
      <scheme val="minor"/>
    </font>
    <font>
      <sz val="11"/>
      <color theme="1"/>
      <name val="Calibri"/>
      <family val="2"/>
      <charset val="238"/>
      <scheme val="minor"/>
    </font>
    <font>
      <sz val="10"/>
      <name val="Arial CE"/>
      <charset val="238"/>
    </font>
    <font>
      <u/>
      <sz val="10"/>
      <color indexed="12"/>
      <name val="Arial CE"/>
      <charset val="238"/>
    </font>
    <font>
      <sz val="10"/>
      <name val="Arial"/>
      <family val="2"/>
      <charset val="238"/>
    </font>
    <font>
      <sz val="11"/>
      <name val="Times New Roman"/>
      <family val="1"/>
      <charset val="238"/>
    </font>
    <font>
      <b/>
      <sz val="11"/>
      <name val="Times New Roman"/>
      <family val="1"/>
      <charset val="238"/>
    </font>
    <font>
      <sz val="11"/>
      <color indexed="8"/>
      <name val="Calibri"/>
      <family val="2"/>
      <charset val="238"/>
    </font>
    <font>
      <sz val="11"/>
      <color indexed="8"/>
      <name val="Czcionka tekstu podstawowego"/>
      <family val="2"/>
      <charset val="238"/>
    </font>
    <font>
      <sz val="10"/>
      <name val="Arial CE"/>
      <family val="2"/>
      <charset val="238"/>
    </font>
    <font>
      <sz val="10"/>
      <name val="Arial"/>
      <family val="2"/>
    </font>
    <font>
      <sz val="12"/>
      <name val="Arial"/>
      <family val="2"/>
      <charset val="238"/>
    </font>
    <font>
      <sz val="10"/>
      <name val="Tahoma"/>
      <family val="2"/>
      <charset val="238"/>
    </font>
    <font>
      <u/>
      <sz val="10"/>
      <color indexed="12"/>
      <name val="Arial CE"/>
      <family val="2"/>
      <charset val="238"/>
    </font>
    <font>
      <sz val="11"/>
      <name val="Book Antiqua"/>
      <family val="1"/>
      <charset val="238"/>
    </font>
    <font>
      <i/>
      <sz val="11"/>
      <name val="Times New Roman"/>
      <family val="1"/>
      <charset val="238"/>
    </font>
    <font>
      <sz val="11"/>
      <color rgb="FF000000"/>
      <name val="Calibri"/>
      <family val="2"/>
      <charset val="238"/>
    </font>
    <font>
      <u/>
      <sz val="11"/>
      <color theme="10"/>
      <name val="Calibri"/>
      <family val="2"/>
      <charset val="238"/>
      <scheme val="minor"/>
    </font>
    <font>
      <sz val="11"/>
      <color rgb="FF9C6500"/>
      <name val="Czcionka tekstu podstawowego"/>
      <family val="2"/>
      <charset val="238"/>
    </font>
    <font>
      <sz val="11"/>
      <color theme="1"/>
      <name val="Calibri"/>
      <family val="2"/>
      <scheme val="minor"/>
    </font>
    <font>
      <sz val="11"/>
      <color theme="1"/>
      <name val="Czcionka tekstu podstawowego"/>
      <family val="2"/>
      <charset val="238"/>
    </font>
    <font>
      <sz val="11"/>
      <color theme="1"/>
      <name val="Times New Roman"/>
      <family val="1"/>
      <charset val="238"/>
    </font>
    <font>
      <b/>
      <sz val="11"/>
      <color theme="1"/>
      <name val="Times New Roman"/>
      <family val="1"/>
      <charset val="238"/>
    </font>
    <font>
      <sz val="11"/>
      <color indexed="8"/>
      <name val="Times New Roman"/>
      <family val="1"/>
      <charset val="238"/>
    </font>
    <font>
      <i/>
      <sz val="11"/>
      <color theme="1"/>
      <name val="Times New Roman"/>
      <family val="1"/>
      <charset val="238"/>
    </font>
    <font>
      <sz val="10"/>
      <color theme="1"/>
      <name val="Arial CE"/>
      <charset val="238"/>
    </font>
    <font>
      <sz val="11"/>
      <color theme="1"/>
      <name val="Calibri"/>
      <family val="2"/>
      <charset val="238"/>
    </font>
    <font>
      <sz val="10"/>
      <name val="Times New Roman"/>
      <family val="1"/>
      <charset val="238"/>
    </font>
    <font>
      <b/>
      <sz val="10"/>
      <name val="Times New Roman"/>
      <family val="1"/>
      <charset val="238"/>
    </font>
    <font>
      <sz val="10"/>
      <name val="Garamond"/>
      <family val="1"/>
      <charset val="238"/>
    </font>
    <font>
      <b/>
      <sz val="14"/>
      <name val="Times New Roman"/>
      <family val="1"/>
      <charset val="238"/>
    </font>
    <font>
      <sz val="11"/>
      <color theme="1"/>
      <name val="Garamond"/>
      <family val="1"/>
      <charset val="238"/>
    </font>
    <font>
      <b/>
      <sz val="11"/>
      <color theme="1"/>
      <name val="Garamond"/>
      <family val="1"/>
      <charset val="238"/>
    </font>
    <font>
      <b/>
      <sz val="11"/>
      <color rgb="FFFF0000"/>
      <name val="Times New Roman"/>
      <family val="1"/>
      <charset val="238"/>
    </font>
    <font>
      <sz val="11"/>
      <color rgb="FFFF0000"/>
      <name val="Times New Roman"/>
      <family val="1"/>
      <charset val="238"/>
    </font>
    <font>
      <i/>
      <sz val="10"/>
      <color theme="1"/>
      <name val="Times New Roman"/>
      <family val="1"/>
      <charset val="238"/>
    </font>
    <font>
      <i/>
      <sz val="11"/>
      <color theme="1"/>
      <name val="Garamond"/>
      <family val="1"/>
      <charset val="238"/>
    </font>
    <font>
      <sz val="11"/>
      <color rgb="FF000000"/>
      <name val="Garamond"/>
      <family val="1"/>
      <charset val="238"/>
    </font>
    <font>
      <sz val="10"/>
      <color theme="1"/>
      <name val="Garamond"/>
      <family val="1"/>
      <charset val="238"/>
    </font>
    <font>
      <i/>
      <sz val="10"/>
      <color theme="1"/>
      <name val="Garamond"/>
      <family val="1"/>
      <charset val="238"/>
    </font>
    <font>
      <i/>
      <sz val="9"/>
      <name val="Times New Roman"/>
      <family val="1"/>
      <charset val="238"/>
    </font>
    <font>
      <i/>
      <sz val="8"/>
      <name val="Times New Roman"/>
      <family val="1"/>
      <charset val="238"/>
    </font>
    <font>
      <i/>
      <sz val="11"/>
      <color indexed="8"/>
      <name val="Times New Roman"/>
      <family val="1"/>
      <charset val="238"/>
    </font>
    <font>
      <b/>
      <i/>
      <sz val="11"/>
      <color theme="1"/>
      <name val="Times New Roman"/>
      <family val="1"/>
      <charset val="238"/>
    </font>
    <font>
      <i/>
      <sz val="9"/>
      <name val="Garamond"/>
      <family val="1"/>
      <charset val="238"/>
    </font>
    <font>
      <strike/>
      <sz val="11"/>
      <color indexed="8"/>
      <name val="Times New Roman"/>
      <family val="1"/>
      <charset val="238"/>
    </font>
    <font>
      <b/>
      <strike/>
      <sz val="11"/>
      <name val="Times New Roman"/>
      <family val="1"/>
      <charset val="238"/>
    </font>
    <font>
      <strike/>
      <sz val="11"/>
      <color theme="1"/>
      <name val="Times New Roman"/>
      <family val="1"/>
      <charset val="238"/>
    </font>
    <font>
      <strike/>
      <sz val="11"/>
      <color rgb="FFFF0000"/>
      <name val="Garamond"/>
      <family val="1"/>
      <charset val="238"/>
    </font>
    <font>
      <sz val="11"/>
      <color rgb="FFFF0000"/>
      <name val="Garamond"/>
      <family val="1"/>
      <charset val="238"/>
    </font>
    <font>
      <strike/>
      <sz val="10"/>
      <color theme="1"/>
      <name val="Garamond"/>
      <family val="1"/>
      <charset val="238"/>
    </font>
    <font>
      <sz val="11"/>
      <name val="Garamond"/>
      <family val="1"/>
      <charset val="238"/>
    </font>
    <font>
      <b/>
      <strike/>
      <sz val="11"/>
      <color rgb="FFFF0000"/>
      <name val="Times New Roman"/>
      <family val="1"/>
      <charset val="238"/>
    </font>
    <font>
      <strike/>
      <sz val="11"/>
      <color rgb="FFFF0000"/>
      <name val="Times New Roman"/>
      <family val="1"/>
      <charset val="238"/>
    </font>
    <font>
      <strike/>
      <sz val="11"/>
      <color theme="1"/>
      <name val="Garamond"/>
      <family val="1"/>
      <charset val="238"/>
    </font>
    <font>
      <i/>
      <sz val="11"/>
      <color rgb="FFFF0000"/>
      <name val="Garamond"/>
      <family val="1"/>
      <charset val="238"/>
    </font>
    <font>
      <sz val="10"/>
      <color rgb="FFFF0000"/>
      <name val="Garamond"/>
      <family val="1"/>
      <charset val="238"/>
    </font>
  </fonts>
  <fills count="8">
    <fill>
      <patternFill patternType="none"/>
    </fill>
    <fill>
      <patternFill patternType="gray125"/>
    </fill>
    <fill>
      <patternFill patternType="solid">
        <fgColor rgb="FFFFEB9C"/>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indexed="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right style="thin">
        <color theme="2"/>
      </right>
      <top style="thin">
        <color theme="2"/>
      </top>
      <bottom/>
      <diagonal/>
    </border>
    <border>
      <left/>
      <right style="thin">
        <color theme="2"/>
      </right>
      <top/>
      <bottom/>
      <diagonal/>
    </border>
    <border>
      <left style="thin">
        <color theme="2"/>
      </left>
      <right style="thin">
        <color theme="2"/>
      </right>
      <top/>
      <bottom style="thin">
        <color theme="2"/>
      </bottom>
      <diagonal/>
    </border>
    <border>
      <left style="thin">
        <color theme="2"/>
      </left>
      <right style="thin">
        <color theme="2"/>
      </right>
      <top style="thin">
        <color theme="2"/>
      </top>
      <bottom/>
      <diagonal/>
    </border>
    <border>
      <left/>
      <right/>
      <top style="thin">
        <color theme="2"/>
      </top>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s>
  <cellStyleXfs count="116">
    <xf numFmtId="0" fontId="0" fillId="0" borderId="0"/>
    <xf numFmtId="0" fontId="2" fillId="0" borderId="0"/>
    <xf numFmtId="165" fontId="9"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164" fontId="16" fillId="0" borderId="0" applyBorder="0" applyProtection="0"/>
    <xf numFmtId="43" fontId="2" fillId="0" borderId="0" applyFont="0" applyFill="0" applyBorder="0" applyAlignment="0" applyProtection="0"/>
    <xf numFmtId="43" fontId="4" fillId="0" borderId="0" applyFont="0" applyFill="0" applyBorder="0" applyAlignment="0" applyProtection="0"/>
    <xf numFmtId="164" fontId="9"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164" fontId="9" fillId="0" borderId="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164" fontId="9" fillId="0" borderId="0" applyFill="0" applyBorder="0" applyAlignment="0" applyProtection="0"/>
    <xf numFmtId="43" fontId="1" fillId="0" borderId="0" applyFont="0" applyFill="0" applyBorder="0" applyAlignment="0" applyProtection="0"/>
    <xf numFmtId="0" fontId="8" fillId="0" borderId="0"/>
    <xf numFmtId="0" fontId="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2" borderId="0" applyNumberFormat="0" applyBorder="0" applyAlignment="0" applyProtection="0"/>
    <xf numFmtId="0" fontId="9" fillId="0" borderId="0"/>
    <xf numFmtId="0" fontId="4" fillId="0" borderId="0"/>
    <xf numFmtId="0" fontId="10" fillId="0" borderId="0"/>
    <xf numFmtId="0" fontId="1" fillId="0" borderId="0"/>
    <xf numFmtId="0" fontId="12" fillId="0" borderId="0"/>
    <xf numFmtId="0" fontId="9" fillId="0" borderId="0"/>
    <xf numFmtId="0" fontId="9" fillId="0" borderId="0"/>
    <xf numFmtId="0" fontId="2" fillId="0" borderId="0">
      <alignment vertical="top"/>
    </xf>
    <xf numFmtId="0" fontId="1" fillId="0" borderId="0"/>
    <xf numFmtId="0" fontId="4" fillId="0" borderId="0"/>
    <xf numFmtId="0" fontId="9" fillId="0" borderId="0"/>
    <xf numFmtId="0" fontId="19" fillId="0" borderId="0"/>
    <xf numFmtId="0" fontId="9" fillId="0" borderId="0"/>
    <xf numFmtId="0" fontId="1" fillId="0" borderId="0"/>
    <xf numFmtId="0" fontId="2" fillId="0" borderId="0"/>
    <xf numFmtId="0" fontId="14" fillId="0" borderId="0"/>
    <xf numFmtId="0" fontId="1" fillId="0" borderId="0"/>
    <xf numFmtId="0" fontId="4" fillId="0" borderId="0"/>
    <xf numFmtId="0" fontId="9" fillId="0" borderId="0"/>
    <xf numFmtId="0" fontId="2" fillId="0" borderId="0"/>
    <xf numFmtId="0" fontId="16" fillId="0" borderId="0"/>
    <xf numFmtId="0" fontId="2" fillId="0" borderId="0"/>
    <xf numFmtId="0" fontId="4" fillId="0" borderId="0"/>
    <xf numFmtId="0" fontId="9" fillId="0" borderId="0"/>
    <xf numFmtId="0" fontId="4" fillId="0" borderId="0"/>
    <xf numFmtId="0" fontId="20" fillId="0" borderId="0"/>
    <xf numFmtId="0" fontId="4" fillId="0" borderId="0"/>
    <xf numFmtId="0" fontId="19" fillId="0" borderId="0"/>
    <xf numFmtId="0" fontId="4" fillId="0" borderId="0"/>
    <xf numFmtId="0" fontId="9" fillId="0" borderId="0"/>
    <xf numFmtId="0" fontId="7" fillId="0" borderId="0"/>
    <xf numFmtId="0" fontId="20" fillId="0" borderId="0"/>
    <xf numFmtId="0" fontId="1" fillId="0" borderId="0"/>
    <xf numFmtId="0" fontId="1" fillId="0" borderId="0"/>
    <xf numFmtId="0" fontId="9" fillId="0" borderId="0"/>
    <xf numFmtId="0" fontId="4" fillId="0" borderId="0"/>
    <xf numFmtId="0" fontId="4" fillId="0" borderId="0"/>
    <xf numFmtId="0" fontId="2" fillId="0" borderId="0"/>
    <xf numFmtId="0" fontId="9" fillId="0" borderId="0"/>
    <xf numFmtId="0" fontId="9" fillId="0" borderId="0"/>
    <xf numFmtId="9" fontId="9" fillId="0" borderId="0" applyFill="0" applyBorder="0" applyAlignment="0" applyProtection="0"/>
    <xf numFmtId="9" fontId="2" fillId="0" borderId="0" applyFont="0" applyFill="0" applyBorder="0" applyAlignment="0" applyProtection="0"/>
    <xf numFmtId="9" fontId="9" fillId="0" borderId="0" applyFill="0" applyBorder="0" applyAlignment="0" applyProtection="0"/>
    <xf numFmtId="0" fontId="11" fillId="0" borderId="0"/>
    <xf numFmtId="166" fontId="7" fillId="0" borderId="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165" fontId="9"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9" fillId="0" borderId="0" applyFill="0" applyBorder="0" applyAlignment="0" applyProtection="0"/>
    <xf numFmtId="165"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cellStyleXfs>
  <cellXfs count="249">
    <xf numFmtId="0" fontId="0" fillId="0" borderId="0" xfId="0"/>
    <xf numFmtId="0" fontId="5" fillId="0" borderId="1" xfId="42" applyFont="1" applyFill="1" applyBorder="1" applyAlignment="1" applyProtection="1">
      <alignment horizontal="left" vertical="top"/>
      <protection locked="0"/>
    </xf>
    <xf numFmtId="0" fontId="2" fillId="0" borderId="0" xfId="42"/>
    <xf numFmtId="0" fontId="5" fillId="0" borderId="0" xfId="42" applyFont="1" applyFill="1" applyAlignment="1" applyProtection="1">
      <alignment horizontal="left" vertical="top" wrapText="1"/>
      <protection locked="0"/>
    </xf>
    <xf numFmtId="0" fontId="6" fillId="0" borderId="0" xfId="42" applyFont="1" applyFill="1" applyBorder="1" applyAlignment="1" applyProtection="1">
      <alignment horizontal="left" vertical="top" wrapText="1"/>
      <protection locked="0"/>
    </xf>
    <xf numFmtId="3" fontId="5" fillId="0" borderId="0" xfId="42" applyNumberFormat="1" applyFont="1" applyFill="1" applyBorder="1" applyAlignment="1" applyProtection="1">
      <alignment horizontal="right" vertical="top" wrapText="1"/>
      <protection locked="0"/>
    </xf>
    <xf numFmtId="0" fontId="5" fillId="0" borderId="0" xfId="42" applyFont="1" applyFill="1" applyBorder="1" applyAlignment="1" applyProtection="1">
      <alignment horizontal="left" vertical="top" wrapText="1"/>
      <protection locked="0"/>
    </xf>
    <xf numFmtId="0" fontId="6" fillId="0" borderId="0" xfId="42" applyFont="1" applyFill="1" applyBorder="1" applyAlignment="1" applyProtection="1">
      <alignment horizontal="center" vertical="top"/>
      <protection locked="0"/>
    </xf>
    <xf numFmtId="0" fontId="5" fillId="0" borderId="0" xfId="42" applyFont="1" applyFill="1" applyBorder="1" applyAlignment="1" applyProtection="1">
      <alignment horizontal="justify" vertical="top" wrapText="1"/>
      <protection locked="0"/>
    </xf>
    <xf numFmtId="0" fontId="5" fillId="0" borderId="1" xfId="42" applyFont="1" applyFill="1" applyBorder="1" applyAlignment="1" applyProtection="1">
      <alignment horizontal="left" vertical="top" wrapText="1"/>
      <protection locked="0"/>
    </xf>
    <xf numFmtId="3" fontId="6" fillId="0" borderId="0" xfId="42" applyNumberFormat="1" applyFont="1" applyFill="1" applyBorder="1" applyAlignment="1" applyProtection="1">
      <alignment horizontal="left" vertical="top" wrapText="1"/>
      <protection locked="0"/>
    </xf>
    <xf numFmtId="3" fontId="5" fillId="0" borderId="0" xfId="42" applyNumberFormat="1" applyFont="1" applyFill="1" applyAlignment="1" applyProtection="1">
      <alignment horizontal="left" vertical="top" wrapText="1"/>
      <protection locked="0"/>
    </xf>
    <xf numFmtId="44" fontId="5" fillId="0" borderId="0" xfId="42" applyNumberFormat="1" applyFont="1" applyFill="1" applyBorder="1" applyAlignment="1" applyProtection="1">
      <alignment horizontal="right" vertical="top" wrapText="1"/>
      <protection locked="0"/>
    </xf>
    <xf numFmtId="0" fontId="5" fillId="0" borderId="0" xfId="42" applyFont="1" applyFill="1" applyAlignment="1" applyProtection="1">
      <alignment horizontal="justify" vertical="top" wrapText="1"/>
      <protection locked="0"/>
    </xf>
    <xf numFmtId="49" fontId="5" fillId="0" borderId="0" xfId="42" applyNumberFormat="1" applyFont="1" applyFill="1" applyBorder="1" applyAlignment="1" applyProtection="1">
      <alignment horizontal="left" vertical="top" wrapText="1"/>
      <protection locked="0"/>
    </xf>
    <xf numFmtId="49" fontId="5" fillId="0" borderId="2" xfId="42" applyNumberFormat="1" applyFont="1" applyFill="1" applyBorder="1" applyAlignment="1" applyProtection="1">
      <alignment horizontal="left" vertical="top" wrapText="1"/>
      <protection locked="0"/>
    </xf>
    <xf numFmtId="49" fontId="5" fillId="0" borderId="0" xfId="42" applyNumberFormat="1" applyFont="1" applyFill="1" applyAlignment="1" applyProtection="1">
      <alignment horizontal="left" vertical="top" wrapText="1"/>
      <protection locked="0"/>
    </xf>
    <xf numFmtId="49" fontId="5" fillId="0" borderId="1" xfId="42" applyNumberFormat="1" applyFont="1" applyFill="1" applyBorder="1" applyAlignment="1" applyProtection="1">
      <alignment horizontal="left" vertical="top" wrapText="1"/>
      <protection locked="0"/>
    </xf>
    <xf numFmtId="3" fontId="5" fillId="0" borderId="1" xfId="42" applyNumberFormat="1" applyFont="1" applyFill="1" applyBorder="1" applyAlignment="1" applyProtection="1">
      <alignment horizontal="right" vertical="top" wrapText="1"/>
      <protection locked="0"/>
    </xf>
    <xf numFmtId="0" fontId="6" fillId="0" borderId="0" xfId="42" applyFont="1" applyFill="1" applyAlignment="1" applyProtection="1">
      <alignment horizontal="left" vertical="center" wrapText="1"/>
      <protection locked="0"/>
    </xf>
    <xf numFmtId="0" fontId="2" fillId="0" borderId="0" xfId="42"/>
    <xf numFmtId="0" fontId="5" fillId="0" borderId="0" xfId="42" applyFont="1" applyFill="1" applyAlignment="1" applyProtection="1">
      <alignment horizontal="left" vertical="top"/>
      <protection locked="0"/>
    </xf>
    <xf numFmtId="0" fontId="21" fillId="0" borderId="0" xfId="42" applyFont="1" applyFill="1" applyAlignment="1" applyProtection="1">
      <alignment horizontal="left" vertical="top" wrapText="1"/>
      <protection locked="0"/>
    </xf>
    <xf numFmtId="0" fontId="21" fillId="0" borderId="0" xfId="42" applyFont="1" applyFill="1" applyAlignment="1" applyProtection="1">
      <alignment vertical="top" wrapText="1"/>
      <protection locked="0"/>
    </xf>
    <xf numFmtId="0" fontId="22" fillId="0" borderId="0" xfId="42" applyFont="1" applyFill="1" applyBorder="1" applyAlignment="1" applyProtection="1">
      <alignment horizontal="left" vertical="top" wrapText="1"/>
      <protection locked="0"/>
    </xf>
    <xf numFmtId="0" fontId="21" fillId="0" borderId="0" xfId="42" applyFont="1" applyFill="1" applyBorder="1" applyAlignment="1" applyProtection="1">
      <alignment horizontal="left" vertical="top" wrapText="1"/>
      <protection locked="0"/>
    </xf>
    <xf numFmtId="44" fontId="21" fillId="0" borderId="0" xfId="42" applyNumberFormat="1" applyFont="1" applyFill="1" applyBorder="1" applyAlignment="1" applyProtection="1">
      <alignment horizontal="right" vertical="top" wrapText="1"/>
      <protection locked="0"/>
    </xf>
    <xf numFmtId="0" fontId="22" fillId="3" borderId="1" xfId="42" applyFont="1" applyFill="1" applyBorder="1" applyAlignment="1">
      <alignment horizontal="center" vertical="center"/>
    </xf>
    <xf numFmtId="0" fontId="21" fillId="3" borderId="5" xfId="42" applyFont="1" applyFill="1" applyBorder="1" applyAlignment="1">
      <alignment horizontal="left" vertical="top" wrapText="1"/>
    </xf>
    <xf numFmtId="44" fontId="21" fillId="0" borderId="1" xfId="42" applyNumberFormat="1" applyFont="1" applyFill="1" applyBorder="1" applyAlignment="1" applyProtection="1">
      <alignment horizontal="left" vertical="top" wrapText="1"/>
      <protection locked="0"/>
    </xf>
    <xf numFmtId="0" fontId="21" fillId="3" borderId="1" xfId="42" applyFont="1" applyFill="1" applyBorder="1" applyAlignment="1" applyProtection="1">
      <alignment horizontal="center" vertical="center" wrapText="1"/>
      <protection locked="0"/>
    </xf>
    <xf numFmtId="0" fontId="5" fillId="0" borderId="0" xfId="42" applyFont="1" applyFill="1" applyAlignment="1" applyProtection="1">
      <alignment horizontal="right" vertical="center" wrapText="1"/>
      <protection locked="0"/>
    </xf>
    <xf numFmtId="1" fontId="5" fillId="0" borderId="0" xfId="42" applyNumberFormat="1" applyFont="1" applyFill="1" applyBorder="1" applyAlignment="1" applyProtection="1">
      <alignment horizontal="center" vertical="top" wrapText="1"/>
      <protection locked="0"/>
    </xf>
    <xf numFmtId="44" fontId="21" fillId="0" borderId="0" xfId="42" applyNumberFormat="1" applyFont="1" applyFill="1" applyBorder="1" applyAlignment="1" applyProtection="1">
      <alignment horizontal="left" vertical="top" wrapText="1"/>
      <protection locked="0"/>
    </xf>
    <xf numFmtId="0" fontId="21" fillId="0" borderId="0" xfId="42" applyFont="1" applyFill="1" applyBorder="1" applyAlignment="1" applyProtection="1">
      <alignment horizontal="center" vertical="center" wrapText="1"/>
      <protection locked="0"/>
    </xf>
    <xf numFmtId="0" fontId="22" fillId="0" borderId="0" xfId="42" applyFont="1" applyFill="1" applyBorder="1" applyAlignment="1" applyProtection="1">
      <alignment horizontal="right" vertical="center" wrapText="1"/>
      <protection locked="0"/>
    </xf>
    <xf numFmtId="0" fontId="5" fillId="0" borderId="0" xfId="42" applyFont="1" applyFill="1" applyBorder="1" applyAlignment="1" applyProtection="1">
      <alignment horizontal="left" vertical="top" wrapText="1"/>
      <protection locked="0"/>
    </xf>
    <xf numFmtId="0" fontId="6" fillId="0" borderId="0" xfId="42" applyFont="1" applyFill="1" applyAlignment="1" applyProtection="1">
      <alignment horizontal="left" vertical="top" wrapText="1"/>
      <protection locked="0"/>
    </xf>
    <xf numFmtId="0" fontId="22" fillId="3" borderId="1" xfId="42" applyFont="1" applyFill="1" applyBorder="1" applyAlignment="1">
      <alignment horizontal="center" vertical="center" wrapText="1"/>
    </xf>
    <xf numFmtId="44" fontId="21" fillId="0" borderId="1" xfId="42" applyNumberFormat="1" applyFont="1" applyFill="1" applyBorder="1" applyAlignment="1">
      <alignment horizontal="left" vertical="top" wrapText="1"/>
    </xf>
    <xf numFmtId="0" fontId="6" fillId="0" borderId="0" xfId="42" applyFont="1" applyFill="1" applyAlignment="1" applyProtection="1">
      <alignment horizontal="left" vertical="top" wrapText="1"/>
      <protection locked="0"/>
    </xf>
    <xf numFmtId="0" fontId="2" fillId="0" borderId="0" xfId="42" applyAlignment="1">
      <alignment horizontal="left"/>
    </xf>
    <xf numFmtId="0" fontId="21" fillId="0" borderId="0" xfId="0" applyFont="1"/>
    <xf numFmtId="0" fontId="5" fillId="0" borderId="0" xfId="42" applyFont="1" applyFill="1" applyBorder="1" applyAlignment="1">
      <alignment horizontal="center" vertical="center" wrapText="1"/>
    </xf>
    <xf numFmtId="44" fontId="5" fillId="0" borderId="0" xfId="78" applyFont="1" applyFill="1" applyBorder="1" applyAlignment="1" applyProtection="1">
      <alignment horizontal="center" vertical="center" wrapText="1"/>
      <protection locked="0"/>
    </xf>
    <xf numFmtId="0" fontId="5" fillId="0" borderId="0" xfId="42" applyFont="1" applyFill="1" applyAlignment="1">
      <alignment horizontal="left" vertical="top" wrapText="1"/>
    </xf>
    <xf numFmtId="0" fontId="5" fillId="0" borderId="0" xfId="42" applyFont="1" applyAlignment="1">
      <alignment horizontal="left" vertical="top" wrapText="1"/>
    </xf>
    <xf numFmtId="0" fontId="5" fillId="0" borderId="0" xfId="42" applyFont="1" applyAlignment="1">
      <alignment horizontal="left" vertical="center" wrapText="1"/>
    </xf>
    <xf numFmtId="0" fontId="5" fillId="0" borderId="0" xfId="42" applyFont="1" applyFill="1" applyBorder="1" applyAlignment="1">
      <alignment horizontal="left" vertical="top" wrapText="1"/>
    </xf>
    <xf numFmtId="0" fontId="22" fillId="3" borderId="1" xfId="42" applyFont="1" applyFill="1" applyBorder="1" applyAlignment="1" applyProtection="1">
      <alignment horizontal="center" vertical="center" wrapText="1"/>
      <protection locked="0"/>
    </xf>
    <xf numFmtId="49" fontId="21" fillId="0" borderId="1" xfId="42" applyNumberFormat="1" applyFont="1" applyFill="1" applyBorder="1" applyAlignment="1" applyProtection="1">
      <alignment horizontal="left" vertical="top" wrapText="1"/>
      <protection locked="0"/>
    </xf>
    <xf numFmtId="44" fontId="21" fillId="0" borderId="4" xfId="42" applyNumberFormat="1" applyFont="1" applyFill="1" applyBorder="1" applyAlignment="1">
      <alignment horizontal="left" vertical="top" wrapText="1"/>
    </xf>
    <xf numFmtId="49" fontId="5" fillId="4" borderId="0" xfId="42" applyNumberFormat="1" applyFont="1" applyFill="1" applyBorder="1" applyAlignment="1" applyProtection="1">
      <alignment vertical="center" wrapText="1"/>
    </xf>
    <xf numFmtId="49" fontId="21" fillId="0" borderId="0" xfId="42" applyNumberFormat="1" applyFont="1" applyFill="1" applyBorder="1" applyAlignment="1" applyProtection="1">
      <alignment vertical="center" wrapText="1"/>
    </xf>
    <xf numFmtId="49" fontId="21" fillId="0" borderId="0" xfId="42" applyNumberFormat="1" applyFont="1" applyFill="1" applyBorder="1" applyAlignment="1" applyProtection="1">
      <alignment horizontal="left" vertical="top" wrapText="1"/>
      <protection locked="0"/>
    </xf>
    <xf numFmtId="44" fontId="22" fillId="0" borderId="0" xfId="42" applyNumberFormat="1" applyFont="1" applyFill="1" applyBorder="1" applyAlignment="1" applyProtection="1">
      <alignment horizontal="right" vertical="top" wrapText="1" shrinkToFit="1"/>
      <protection locked="0"/>
    </xf>
    <xf numFmtId="3" fontId="21" fillId="0" borderId="0" xfId="42" applyNumberFormat="1" applyFont="1" applyFill="1" applyBorder="1" applyAlignment="1" applyProtection="1">
      <alignment horizontal="center" vertical="center" wrapText="1"/>
    </xf>
    <xf numFmtId="44" fontId="21" fillId="0" borderId="0" xfId="42" applyNumberFormat="1" applyFont="1" applyFill="1" applyBorder="1" applyAlignment="1">
      <alignment horizontal="left" vertical="top" wrapText="1"/>
    </xf>
    <xf numFmtId="0" fontId="5" fillId="0" borderId="0" xfId="42" applyFont="1" applyBorder="1" applyAlignment="1">
      <alignment horizontal="left" vertical="top" wrapText="1"/>
    </xf>
    <xf numFmtId="0" fontId="21" fillId="0" borderId="14" xfId="0" applyFont="1" applyBorder="1"/>
    <xf numFmtId="0" fontId="21" fillId="0" borderId="9" xfId="0" applyFont="1" applyBorder="1"/>
    <xf numFmtId="0" fontId="21" fillId="0" borderId="10" xfId="0" applyFont="1" applyBorder="1"/>
    <xf numFmtId="0" fontId="21" fillId="0" borderId="12" xfId="0" applyFont="1" applyBorder="1"/>
    <xf numFmtId="0" fontId="21" fillId="0" borderId="11" xfId="0" applyFont="1" applyBorder="1"/>
    <xf numFmtId="0" fontId="5" fillId="0" borderId="0" xfId="42" applyFont="1"/>
    <xf numFmtId="0" fontId="5" fillId="0" borderId="9" xfId="42" applyFont="1" applyBorder="1"/>
    <xf numFmtId="0" fontId="5" fillId="0" borderId="0" xfId="42" applyFont="1" applyBorder="1"/>
    <xf numFmtId="0" fontId="5" fillId="0" borderId="13" xfId="42" applyFont="1" applyBorder="1"/>
    <xf numFmtId="3" fontId="21" fillId="0" borderId="1" xfId="42" applyNumberFormat="1" applyFont="1" applyFill="1" applyBorder="1" applyAlignment="1" applyProtection="1">
      <alignmen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23" fillId="0" borderId="0" xfId="0" applyFont="1" applyFill="1" applyBorder="1" applyAlignment="1">
      <alignment horizontal="left" vertical="center"/>
    </xf>
    <xf numFmtId="0" fontId="21" fillId="0" borderId="0" xfId="0" applyFont="1" applyFill="1" applyBorder="1" applyAlignment="1">
      <alignment horizontal="left"/>
    </xf>
    <xf numFmtId="0" fontId="21" fillId="0" borderId="0" xfId="42" applyFont="1" applyFill="1" applyBorder="1" applyAlignment="1">
      <alignment horizontal="left" vertical="top" wrapText="1"/>
    </xf>
    <xf numFmtId="0" fontId="21" fillId="0" borderId="0" xfId="42" applyFont="1" applyFill="1" applyBorder="1" applyAlignment="1">
      <alignment vertical="top"/>
    </xf>
    <xf numFmtId="0" fontId="21" fillId="0" borderId="0" xfId="42" applyFont="1" applyFill="1" applyBorder="1" applyAlignment="1">
      <alignment horizontal="center" vertical="top" wrapText="1"/>
    </xf>
    <xf numFmtId="0" fontId="6" fillId="3" borderId="4" xfId="42" applyFont="1" applyFill="1" applyBorder="1" applyAlignment="1" applyProtection="1">
      <alignment horizontal="center" vertical="center" wrapText="1"/>
      <protection locked="0"/>
    </xf>
    <xf numFmtId="0" fontId="5" fillId="0" borderId="14" xfId="42" applyFont="1" applyBorder="1"/>
    <xf numFmtId="44" fontId="21" fillId="0" borderId="18" xfId="42" applyNumberFormat="1" applyFont="1" applyFill="1" applyBorder="1" applyAlignment="1">
      <alignment horizontal="left" vertical="top" wrapText="1"/>
    </xf>
    <xf numFmtId="0" fontId="25" fillId="0" borderId="0" xfId="42" applyFont="1"/>
    <xf numFmtId="0" fontId="26" fillId="0" borderId="0" xfId="0" applyFont="1"/>
    <xf numFmtId="0" fontId="21" fillId="3" borderId="1" xfId="42" applyFont="1" applyFill="1" applyBorder="1" applyAlignment="1" applyProtection="1">
      <alignment horizontal="center" vertical="center" wrapText="1"/>
      <protection locked="0"/>
    </xf>
    <xf numFmtId="1" fontId="22" fillId="3" borderId="4" xfId="42" applyNumberFormat="1" applyFont="1" applyFill="1" applyBorder="1" applyAlignment="1" applyProtection="1">
      <alignment horizontal="center" vertical="center" wrapText="1"/>
      <protection locked="0"/>
    </xf>
    <xf numFmtId="0" fontId="5" fillId="0" borderId="0" xfId="42" applyFont="1" applyFill="1" applyBorder="1" applyAlignment="1" applyProtection="1">
      <alignment horizontal="left" vertical="top" wrapText="1"/>
      <protection locked="0"/>
    </xf>
    <xf numFmtId="0" fontId="5" fillId="0" borderId="1" xfId="42" applyFont="1" applyFill="1" applyBorder="1" applyAlignment="1" applyProtection="1">
      <alignment horizontal="left" vertical="top" wrapText="1"/>
      <protection locked="0"/>
    </xf>
    <xf numFmtId="0" fontId="5" fillId="0" borderId="0" xfId="42" applyFont="1" applyFill="1" applyBorder="1" applyAlignment="1" applyProtection="1">
      <alignment horizontal="left" vertical="top" wrapText="1"/>
      <protection locked="0"/>
    </xf>
    <xf numFmtId="1" fontId="5" fillId="0" borderId="1" xfId="42" applyNumberFormat="1" applyFont="1" applyFill="1" applyBorder="1" applyAlignment="1" applyProtection="1">
      <alignment horizontal="center" vertical="top" wrapText="1"/>
      <protection locked="0"/>
    </xf>
    <xf numFmtId="0" fontId="6" fillId="3" borderId="4" xfId="42" applyFont="1" applyFill="1" applyBorder="1" applyAlignment="1" applyProtection="1">
      <alignment horizontal="center" vertical="center" wrapText="1"/>
      <protection locked="0"/>
    </xf>
    <xf numFmtId="49" fontId="21" fillId="0" borderId="2" xfId="42" applyNumberFormat="1" applyFont="1" applyFill="1" applyBorder="1" applyAlignment="1" applyProtection="1">
      <alignment horizontal="center" vertical="center" wrapText="1"/>
    </xf>
    <xf numFmtId="3" fontId="21" fillId="0" borderId="15" xfId="42" applyNumberFormat="1" applyFont="1" applyFill="1" applyBorder="1" applyAlignment="1" applyProtection="1">
      <alignment horizontal="center" vertical="center" wrapText="1"/>
    </xf>
    <xf numFmtId="44" fontId="21" fillId="0" borderId="1" xfId="42" applyNumberFormat="1" applyFont="1" applyFill="1" applyBorder="1" applyAlignment="1">
      <alignment horizontal="left" vertical="top" wrapText="1"/>
    </xf>
    <xf numFmtId="0" fontId="5" fillId="0" borderId="0" xfId="42" applyFont="1" applyFill="1" applyAlignment="1" applyProtection="1">
      <alignment horizontal="right" vertical="top"/>
      <protection locked="0"/>
    </xf>
    <xf numFmtId="0" fontId="22" fillId="3" borderId="5" xfId="42" applyFont="1" applyFill="1" applyBorder="1" applyAlignment="1">
      <alignment horizontal="center" vertical="center" wrapText="1"/>
    </xf>
    <xf numFmtId="0" fontId="22" fillId="3" borderId="1" xfId="42" applyFont="1" applyFill="1" applyBorder="1" applyAlignment="1">
      <alignment horizontal="center" vertical="center" wrapText="1"/>
    </xf>
    <xf numFmtId="1" fontId="5" fillId="0" borderId="5" xfId="42" applyNumberFormat="1" applyFont="1" applyFill="1" applyBorder="1" applyAlignment="1" applyProtection="1">
      <alignment horizontal="center" vertical="top" wrapText="1"/>
      <protection locked="0"/>
    </xf>
    <xf numFmtId="44" fontId="21" fillId="0" borderId="4" xfId="42" applyNumberFormat="1" applyFont="1" applyFill="1" applyBorder="1" applyAlignment="1">
      <alignment horizontal="left" vertical="top" wrapText="1"/>
    </xf>
    <xf numFmtId="0" fontId="5" fillId="3" borderId="1" xfId="42" applyFont="1" applyFill="1" applyBorder="1" applyAlignment="1" applyProtection="1">
      <alignment horizontal="left" vertical="top" wrapText="1"/>
      <protection locked="0"/>
    </xf>
    <xf numFmtId="0" fontId="2" fillId="0" borderId="0" xfId="42" applyAlignment="1">
      <alignment horizontal="left" vertical="top"/>
    </xf>
    <xf numFmtId="0" fontId="28" fillId="0" borderId="1" xfId="42" applyFont="1" applyFill="1" applyBorder="1" applyAlignment="1">
      <alignment horizontal="center" vertical="center"/>
    </xf>
    <xf numFmtId="0" fontId="27" fillId="0" borderId="1" xfId="42" applyFont="1" applyFill="1" applyBorder="1" applyAlignment="1">
      <alignment horizontal="center"/>
    </xf>
    <xf numFmtId="49" fontId="6" fillId="3" borderId="1" xfId="42" applyNumberFormat="1" applyFont="1" applyFill="1" applyBorder="1" applyAlignment="1" applyProtection="1">
      <alignment horizontal="left" vertical="top" wrapText="1"/>
      <protection locked="0"/>
    </xf>
    <xf numFmtId="49" fontId="5" fillId="3" borderId="2" xfId="42" applyNumberFormat="1" applyFont="1" applyFill="1" applyBorder="1" applyAlignment="1" applyProtection="1">
      <alignment horizontal="left" vertical="top" wrapText="1"/>
      <protection locked="0"/>
    </xf>
    <xf numFmtId="3" fontId="6" fillId="3" borderId="1" xfId="42" applyNumberFormat="1" applyFont="1" applyFill="1" applyBorder="1" applyAlignment="1" applyProtection="1">
      <alignment horizontal="right" vertical="top" wrapText="1"/>
      <protection locked="0"/>
    </xf>
    <xf numFmtId="3" fontId="5" fillId="0" borderId="16" xfId="42" applyNumberFormat="1" applyFont="1" applyFill="1" applyBorder="1" applyAlignment="1" applyProtection="1">
      <alignment horizontal="right" vertical="top" wrapText="1"/>
      <protection locked="0"/>
    </xf>
    <xf numFmtId="0" fontId="21" fillId="0" borderId="0" xfId="0" applyFont="1" applyAlignment="1">
      <alignment horizontal="center"/>
    </xf>
    <xf numFmtId="0" fontId="5" fillId="3" borderId="1" xfId="0" applyFont="1" applyFill="1" applyBorder="1" applyAlignment="1">
      <alignment horizontal="center" vertical="center"/>
    </xf>
    <xf numFmtId="0" fontId="21" fillId="0" borderId="0" xfId="0" applyNumberFormat="1" applyFont="1" applyFill="1" applyBorder="1" applyAlignment="1">
      <alignment horizontal="left" vertical="center"/>
    </xf>
    <xf numFmtId="44" fontId="22" fillId="3" borderId="1" xfId="42" applyNumberFormat="1" applyFont="1" applyFill="1" applyBorder="1" applyAlignment="1">
      <alignment horizontal="center" vertical="center" wrapText="1"/>
    </xf>
    <xf numFmtId="44" fontId="21" fillId="3" borderId="1" xfId="42" applyNumberFormat="1" applyFont="1" applyFill="1" applyBorder="1" applyAlignment="1">
      <alignment horizontal="center" vertical="center" wrapText="1"/>
    </xf>
    <xf numFmtId="49" fontId="21" fillId="0" borderId="1" xfId="42" applyNumberFormat="1" applyFont="1" applyFill="1" applyBorder="1" applyAlignment="1" applyProtection="1">
      <alignment horizontal="center" vertical="center" wrapText="1"/>
      <protection locked="0"/>
    </xf>
    <xf numFmtId="44" fontId="21" fillId="0" borderId="1" xfId="42" applyNumberFormat="1" applyFont="1" applyFill="1" applyBorder="1" applyAlignment="1" applyProtection="1">
      <alignment horizontal="center" vertical="center" wrapText="1" shrinkToFit="1"/>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0" xfId="42" applyFont="1" applyFill="1" applyBorder="1" applyAlignment="1" applyProtection="1">
      <alignment horizontal="center" vertical="center" wrapText="1"/>
      <protection locked="0"/>
    </xf>
    <xf numFmtId="0" fontId="22" fillId="0" borderId="0" xfId="0" applyFont="1" applyAlignment="1">
      <alignment horizontal="center" vertical="center"/>
    </xf>
    <xf numFmtId="0" fontId="21" fillId="0" borderId="0" xfId="0" applyFont="1" applyAlignment="1">
      <alignment horizontal="right"/>
    </xf>
    <xf numFmtId="0" fontId="6" fillId="0" borderId="0" xfId="42" applyFont="1" applyAlignment="1">
      <alignment horizontal="center"/>
    </xf>
    <xf numFmtId="0" fontId="21" fillId="0" borderId="1" xfId="0" applyFont="1" applyBorder="1"/>
    <xf numFmtId="0" fontId="31" fillId="0" borderId="20" xfId="0" applyFont="1" applyBorder="1" applyAlignment="1">
      <alignment vertical="center" wrapText="1"/>
    </xf>
    <xf numFmtId="0" fontId="21" fillId="3" borderId="1" xfId="0" applyFont="1" applyFill="1" applyBorder="1"/>
    <xf numFmtId="0" fontId="21" fillId="3" borderId="1" xfId="0" applyFont="1" applyFill="1" applyBorder="1" applyAlignment="1">
      <alignment horizontal="center"/>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31" fillId="0" borderId="3" xfId="0" applyFont="1" applyBorder="1" applyAlignment="1">
      <alignment vertical="center" wrapText="1"/>
    </xf>
    <xf numFmtId="0" fontId="21" fillId="0" borderId="1" xfId="0" applyFont="1" applyBorder="1" applyAlignment="1">
      <alignment vertical="top"/>
    </xf>
    <xf numFmtId="0" fontId="21" fillId="0" borderId="0" xfId="0" applyFont="1" applyAlignment="1">
      <alignment vertical="top"/>
    </xf>
    <xf numFmtId="0" fontId="32" fillId="3" borderId="0" xfId="0" applyFont="1" applyFill="1" applyAlignment="1">
      <alignment horizontal="center" vertical="center"/>
    </xf>
    <xf numFmtId="0" fontId="6" fillId="0" borderId="0" xfId="42" applyFont="1" applyFill="1" applyBorder="1" applyAlignment="1">
      <alignment horizontal="left" vertical="top" wrapText="1"/>
    </xf>
    <xf numFmtId="44" fontId="22" fillId="0" borderId="1" xfId="42" applyNumberFormat="1" applyFont="1" applyFill="1" applyBorder="1" applyAlignment="1" applyProtection="1">
      <alignment horizontal="right" vertical="top" wrapText="1" shrinkToFit="1"/>
      <protection locked="0"/>
    </xf>
    <xf numFmtId="44" fontId="22" fillId="0" borderId="0" xfId="42" applyNumberFormat="1" applyFont="1" applyFill="1" applyBorder="1" applyAlignment="1">
      <alignment horizontal="center" vertical="center" wrapText="1"/>
    </xf>
    <xf numFmtId="44" fontId="21" fillId="0" borderId="0" xfId="42" applyNumberFormat="1" applyFont="1" applyFill="1" applyBorder="1" applyAlignment="1">
      <alignment horizontal="center" vertical="center" wrapText="1"/>
    </xf>
    <xf numFmtId="0" fontId="22" fillId="6" borderId="1" xfId="42" applyFont="1" applyFill="1" applyBorder="1" applyAlignment="1">
      <alignment horizontal="center" vertical="center" wrapText="1"/>
    </xf>
    <xf numFmtId="44" fontId="21" fillId="6" borderId="1" xfId="42" applyNumberFormat="1" applyFont="1" applyFill="1" applyBorder="1" applyAlignment="1">
      <alignment horizontal="center" vertical="center" wrapText="1"/>
    </xf>
    <xf numFmtId="0" fontId="22" fillId="3" borderId="17" xfId="42" applyFont="1" applyFill="1" applyBorder="1" applyAlignment="1" applyProtection="1">
      <alignment horizontal="right" vertical="center" wrapText="1"/>
      <protection locked="0"/>
    </xf>
    <xf numFmtId="44" fontId="21" fillId="3" borderId="18" xfId="42" applyNumberFormat="1" applyFont="1" applyFill="1" applyBorder="1" applyAlignment="1" applyProtection="1">
      <alignment horizontal="left" vertical="top" wrapText="1"/>
      <protection locked="0"/>
    </xf>
    <xf numFmtId="0" fontId="5" fillId="3" borderId="1" xfId="42" applyFont="1" applyFill="1" applyBorder="1" applyAlignment="1">
      <alignment horizontal="right" vertical="center" wrapText="1"/>
    </xf>
    <xf numFmtId="0" fontId="5" fillId="3" borderId="1" xfId="42" applyFont="1" applyFill="1" applyBorder="1" applyAlignment="1" applyProtection="1">
      <alignment horizontal="right" vertical="center" wrapText="1"/>
      <protection locked="0"/>
    </xf>
    <xf numFmtId="0" fontId="31" fillId="3" borderId="3" xfId="0" applyFont="1" applyFill="1" applyBorder="1" applyAlignment="1">
      <alignment vertical="center" wrapText="1"/>
    </xf>
    <xf numFmtId="0" fontId="31" fillId="3" borderId="20" xfId="0" applyFont="1" applyFill="1" applyBorder="1" applyAlignment="1">
      <alignment vertical="center" wrapText="1"/>
    </xf>
    <xf numFmtId="0" fontId="31" fillId="3" borderId="20" xfId="0" applyFont="1" applyFill="1" applyBorder="1" applyAlignment="1">
      <alignment vertical="top" wrapText="1"/>
    </xf>
    <xf numFmtId="0" fontId="23" fillId="3" borderId="2" xfId="0" applyFont="1" applyFill="1" applyBorder="1" applyAlignment="1">
      <alignment horizontal="left" vertical="center" wrapText="1"/>
    </xf>
    <xf numFmtId="3" fontId="23" fillId="3" borderId="1" xfId="0" applyNumberFormat="1" applyFont="1" applyFill="1" applyBorder="1" applyAlignment="1">
      <alignment horizontal="right" vertical="center"/>
    </xf>
    <xf numFmtId="0" fontId="23" fillId="3" borderId="2" xfId="0" applyFont="1" applyFill="1" applyBorder="1" applyAlignment="1">
      <alignment horizontal="left" vertical="top" wrapText="1"/>
    </xf>
    <xf numFmtId="0" fontId="23" fillId="3" borderId="1" xfId="0" applyFont="1" applyFill="1" applyBorder="1" applyAlignment="1">
      <alignment horizontal="right" vertical="center"/>
    </xf>
    <xf numFmtId="0" fontId="5" fillId="3" borderId="2" xfId="46" applyFont="1" applyFill="1" applyBorder="1" applyAlignment="1">
      <alignment horizontal="left" vertical="center" wrapText="1"/>
    </xf>
    <xf numFmtId="3" fontId="23" fillId="3" borderId="2" xfId="0" applyNumberFormat="1" applyFont="1" applyFill="1" applyBorder="1" applyAlignment="1">
      <alignment horizontal="left" vertical="center" wrapText="1"/>
    </xf>
    <xf numFmtId="0" fontId="5" fillId="3" borderId="2" xfId="0" applyFont="1" applyFill="1" applyBorder="1" applyAlignment="1">
      <alignment horizontal="left" vertical="center" wrapText="1"/>
    </xf>
    <xf numFmtId="167" fontId="22" fillId="3" borderId="1" xfId="9" applyNumberFormat="1" applyFont="1" applyFill="1" applyBorder="1" applyAlignment="1">
      <alignment horizontal="center" vertical="center" wrapText="1"/>
    </xf>
    <xf numFmtId="49" fontId="5" fillId="4" borderId="1" xfId="42" applyNumberFormat="1" applyFont="1" applyFill="1" applyBorder="1" applyAlignment="1" applyProtection="1">
      <alignment horizontal="center" vertical="center" wrapText="1"/>
    </xf>
    <xf numFmtId="0" fontId="22" fillId="0" borderId="0" xfId="0" applyFont="1" applyFill="1" applyAlignment="1">
      <alignment horizontal="center" vertical="center"/>
    </xf>
    <xf numFmtId="0" fontId="31" fillId="0" borderId="0" xfId="0" applyFont="1"/>
    <xf numFmtId="0" fontId="21" fillId="0" borderId="4" xfId="0" applyFont="1" applyBorder="1" applyAlignment="1">
      <alignment vertical="top"/>
    </xf>
    <xf numFmtId="0" fontId="31" fillId="0" borderId="23" xfId="0" applyFont="1" applyBorder="1" applyAlignment="1">
      <alignment vertical="center" wrapText="1"/>
    </xf>
    <xf numFmtId="0" fontId="31" fillId="0" borderId="24" xfId="0" applyFont="1" applyBorder="1" applyAlignment="1">
      <alignment vertical="center" wrapText="1"/>
    </xf>
    <xf numFmtId="0" fontId="21" fillId="0" borderId="0" xfId="0" applyFont="1" applyFill="1" applyAlignment="1">
      <alignment horizontal="center"/>
    </xf>
    <xf numFmtId="0" fontId="21" fillId="3" borderId="1" xfId="0" applyNumberFormat="1" applyFont="1" applyFill="1" applyBorder="1" applyAlignment="1">
      <alignment horizontal="right" vertical="center"/>
    </xf>
    <xf numFmtId="0" fontId="31" fillId="0" borderId="3" xfId="0" applyFont="1" applyBorder="1" applyAlignment="1">
      <alignment horizontal="justify" vertical="center" wrapText="1"/>
    </xf>
    <xf numFmtId="0" fontId="31" fillId="0" borderId="20" xfId="0" applyFont="1" applyBorder="1" applyAlignment="1">
      <alignment horizontal="justify" vertical="center" wrapText="1"/>
    </xf>
    <xf numFmtId="0" fontId="31" fillId="0" borderId="19" xfId="0" applyFont="1" applyBorder="1" applyAlignment="1">
      <alignment horizontal="justify" vertical="center" wrapText="1"/>
    </xf>
    <xf numFmtId="0" fontId="31" fillId="0" borderId="25" xfId="0" applyFont="1" applyBorder="1" applyAlignment="1">
      <alignment vertical="center" wrapText="1"/>
    </xf>
    <xf numFmtId="0" fontId="21" fillId="3" borderId="2" xfId="0" applyFont="1" applyFill="1" applyBorder="1" applyAlignment="1">
      <alignment horizontal="center" vertical="center"/>
    </xf>
    <xf numFmtId="0" fontId="21" fillId="0" borderId="5" xfId="0" applyFont="1" applyBorder="1"/>
    <xf numFmtId="0" fontId="31" fillId="0" borderId="1" xfId="0" applyFont="1" applyBorder="1" applyAlignment="1">
      <alignment vertical="center" wrapText="1"/>
    </xf>
    <xf numFmtId="0" fontId="21" fillId="0" borderId="0" xfId="0" applyFont="1" applyAlignment="1"/>
    <xf numFmtId="0" fontId="29" fillId="0" borderId="1" xfId="0" applyFont="1" applyBorder="1" applyAlignment="1">
      <alignment horizontal="left" vertical="top" wrapText="1"/>
    </xf>
    <xf numFmtId="3" fontId="29" fillId="7" borderId="1" xfId="0" applyNumberFormat="1" applyFont="1" applyFill="1" applyBorder="1" applyAlignment="1" applyProtection="1">
      <alignment horizontal="right" vertical="center" wrapText="1"/>
      <protection locked="0"/>
    </xf>
    <xf numFmtId="0" fontId="29" fillId="7" borderId="1" xfId="0" applyFont="1" applyFill="1" applyBorder="1" applyAlignment="1" applyProtection="1">
      <alignment horizontal="right" vertical="center" wrapText="1"/>
      <protection locked="0"/>
    </xf>
    <xf numFmtId="0" fontId="21" fillId="0" borderId="0" xfId="0" applyFont="1" applyAlignment="1">
      <alignment horizontal="center" vertical="center"/>
    </xf>
    <xf numFmtId="0" fontId="31" fillId="0" borderId="1" xfId="0" applyFont="1" applyBorder="1" applyAlignment="1">
      <alignment horizontal="left" vertical="top" wrapText="1"/>
    </xf>
    <xf numFmtId="0" fontId="38" fillId="0" borderId="3" xfId="0" applyFont="1" applyBorder="1" applyAlignment="1">
      <alignment horizontal="justify" vertical="center" wrapText="1"/>
    </xf>
    <xf numFmtId="0" fontId="38" fillId="0" borderId="20" xfId="0" applyFont="1" applyBorder="1" applyAlignment="1">
      <alignment horizontal="justify" vertical="center" wrapText="1"/>
    </xf>
    <xf numFmtId="0" fontId="38" fillId="0" borderId="20" xfId="0" applyFont="1" applyBorder="1" applyAlignment="1">
      <alignment vertical="center" wrapText="1"/>
    </xf>
    <xf numFmtId="44" fontId="27" fillId="3" borderId="1" xfId="42" applyNumberFormat="1" applyFont="1" applyFill="1" applyBorder="1" applyAlignment="1">
      <alignment horizontal="left"/>
    </xf>
    <xf numFmtId="44" fontId="44" fillId="0" borderId="0" xfId="42" applyNumberFormat="1" applyFont="1" applyFill="1" applyBorder="1" applyAlignment="1" applyProtection="1">
      <alignment horizontal="left" vertical="top" wrapText="1"/>
      <protection locked="0"/>
    </xf>
    <xf numFmtId="44" fontId="40" fillId="0" borderId="0" xfId="42" applyNumberFormat="1" applyFont="1" applyFill="1" applyBorder="1" applyAlignment="1" applyProtection="1">
      <alignment horizontal="left" vertical="top" wrapText="1"/>
      <protection locked="0"/>
    </xf>
    <xf numFmtId="44" fontId="44" fillId="0" borderId="0" xfId="0" applyNumberFormat="1" applyFont="1" applyFill="1" applyBorder="1" applyAlignment="1" applyProtection="1">
      <alignment horizontal="left" vertical="top" wrapText="1"/>
      <protection locked="0"/>
    </xf>
    <xf numFmtId="0" fontId="46" fillId="3" borderId="1" xfId="0" applyFont="1" applyFill="1" applyBorder="1" applyAlignment="1">
      <alignment horizontal="center" vertical="center" wrapText="1"/>
    </xf>
    <xf numFmtId="0" fontId="47" fillId="3" borderId="1" xfId="0" applyNumberFormat="1" applyFont="1" applyFill="1" applyBorder="1" applyAlignment="1">
      <alignment horizontal="right" vertical="center" wrapText="1"/>
    </xf>
    <xf numFmtId="0" fontId="49" fillId="0" borderId="20" xfId="0" applyFont="1" applyBorder="1" applyAlignment="1">
      <alignment vertical="center" wrapText="1"/>
    </xf>
    <xf numFmtId="0" fontId="52"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53" fillId="3" borderId="1" xfId="0" applyFont="1" applyFill="1" applyBorder="1" applyAlignment="1">
      <alignment horizontal="center" vertical="center" wrapText="1"/>
    </xf>
    <xf numFmtId="0" fontId="31" fillId="0" borderId="20" xfId="0" applyFont="1" applyBorder="1" applyAlignment="1">
      <alignment vertical="top" wrapText="1"/>
    </xf>
    <xf numFmtId="0" fontId="21" fillId="0" borderId="0" xfId="42" applyFont="1" applyFill="1" applyBorder="1" applyAlignment="1" applyProtection="1">
      <alignment horizontal="justify" vertical="top"/>
      <protection locked="0"/>
    </xf>
    <xf numFmtId="0" fontId="6" fillId="3" borderId="2" xfId="42" applyFont="1" applyFill="1" applyBorder="1" applyAlignment="1" applyProtection="1">
      <alignment horizontal="left" vertical="top" wrapText="1"/>
      <protection locked="0"/>
    </xf>
    <xf numFmtId="0" fontId="6" fillId="3" borderId="5" xfId="42" applyFont="1" applyFill="1" applyBorder="1" applyAlignment="1" applyProtection="1">
      <alignment horizontal="left" vertical="top" wrapText="1"/>
      <protection locked="0"/>
    </xf>
    <xf numFmtId="0" fontId="5" fillId="0" borderId="0" xfId="42" applyFont="1" applyFill="1" applyBorder="1" applyAlignment="1" applyProtection="1">
      <alignment horizontal="left" vertical="top" wrapText="1"/>
      <protection locked="0"/>
    </xf>
    <xf numFmtId="0" fontId="5" fillId="0" borderId="0" xfId="42" applyFont="1" applyFill="1" applyAlignment="1" applyProtection="1">
      <alignment horizontal="left" vertical="top" wrapText="1"/>
      <protection locked="0"/>
    </xf>
    <xf numFmtId="0" fontId="6" fillId="3" borderId="1" xfId="42" applyFont="1" applyFill="1" applyBorder="1" applyAlignment="1" applyProtection="1">
      <alignment horizontal="left" vertical="top" wrapText="1"/>
      <protection locked="0"/>
    </xf>
    <xf numFmtId="0" fontId="5" fillId="3" borderId="1" xfId="42" applyFont="1" applyFill="1" applyBorder="1" applyAlignment="1" applyProtection="1">
      <alignment horizontal="left" vertical="top" wrapText="1"/>
      <protection locked="0"/>
    </xf>
    <xf numFmtId="0" fontId="6" fillId="3" borderId="2" xfId="42" applyFont="1" applyFill="1" applyBorder="1" applyAlignment="1" applyProtection="1">
      <alignment horizontal="center" vertical="top" wrapText="1"/>
      <protection locked="0"/>
    </xf>
    <xf numFmtId="0" fontId="6" fillId="3" borderId="5" xfId="42" applyFont="1" applyFill="1" applyBorder="1" applyAlignment="1" applyProtection="1">
      <alignment horizontal="center" vertical="top" wrapText="1"/>
      <protection locked="0"/>
    </xf>
    <xf numFmtId="49" fontId="5" fillId="0" borderId="2" xfId="42" applyNumberFormat="1" applyFont="1" applyFill="1" applyBorder="1" applyAlignment="1" applyProtection="1">
      <alignment horizontal="left" vertical="top" wrapText="1"/>
      <protection locked="0"/>
    </xf>
    <xf numFmtId="49" fontId="5" fillId="0" borderId="6" xfId="42" applyNumberFormat="1" applyFont="1" applyFill="1" applyBorder="1" applyAlignment="1" applyProtection="1">
      <alignment horizontal="left" vertical="top" wrapText="1"/>
      <protection locked="0"/>
    </xf>
    <xf numFmtId="49" fontId="5" fillId="0" borderId="5" xfId="42" applyNumberFormat="1" applyFont="1" applyFill="1" applyBorder="1" applyAlignment="1" applyProtection="1">
      <alignment horizontal="left" vertical="top" wrapText="1"/>
      <protection locked="0"/>
    </xf>
    <xf numFmtId="0" fontId="40" fillId="0" borderId="0" xfId="42" applyFont="1" applyFill="1" applyBorder="1" applyAlignment="1" applyProtection="1">
      <alignment horizontal="justify" vertical="top" wrapText="1"/>
      <protection locked="0"/>
    </xf>
    <xf numFmtId="0" fontId="15" fillId="0" borderId="0" xfId="42" applyFont="1" applyFill="1" applyBorder="1" applyAlignment="1" applyProtection="1">
      <alignment horizontal="justify" vertical="top" wrapText="1"/>
      <protection locked="0"/>
    </xf>
    <xf numFmtId="0" fontId="5" fillId="0" borderId="0" xfId="42" applyFont="1" applyFill="1" applyBorder="1" applyAlignment="1" applyProtection="1">
      <alignment horizontal="justify" vertical="top" wrapText="1"/>
      <protection locked="0"/>
    </xf>
    <xf numFmtId="0" fontId="5" fillId="0" borderId="0" xfId="42" applyFont="1" applyFill="1" applyAlignment="1" applyProtection="1">
      <alignment horizontal="justify" vertical="top" wrapText="1"/>
      <protection locked="0"/>
    </xf>
    <xf numFmtId="0" fontId="5" fillId="0" borderId="0" xfId="42" applyFont="1" applyFill="1" applyBorder="1" applyAlignment="1" applyProtection="1">
      <alignment horizontal="justify" vertical="justify" wrapText="1"/>
      <protection locked="0"/>
    </xf>
    <xf numFmtId="0" fontId="5" fillId="0" borderId="0" xfId="42" applyFont="1" applyFill="1" applyAlignment="1" applyProtection="1">
      <alignment horizontal="justify" vertical="justify" wrapText="1"/>
      <protection locked="0"/>
    </xf>
    <xf numFmtId="0" fontId="5" fillId="3" borderId="0" xfId="42" applyFont="1" applyFill="1" applyBorder="1" applyAlignment="1" applyProtection="1">
      <alignment horizontal="justify" vertical="top" wrapText="1"/>
      <protection locked="0"/>
    </xf>
    <xf numFmtId="49" fontId="6" fillId="3" borderId="2" xfId="42" applyNumberFormat="1" applyFont="1" applyFill="1" applyBorder="1" applyAlignment="1" applyProtection="1">
      <alignment horizontal="left" vertical="top" wrapText="1"/>
      <protection locked="0"/>
    </xf>
    <xf numFmtId="49" fontId="6" fillId="3" borderId="5" xfId="42" applyNumberFormat="1" applyFont="1" applyFill="1" applyBorder="1" applyAlignment="1" applyProtection="1">
      <alignment horizontal="left" vertical="top" wrapText="1"/>
      <protection locked="0"/>
    </xf>
    <xf numFmtId="0" fontId="21" fillId="0" borderId="0" xfId="42" applyNumberFormat="1" applyFont="1" applyFill="1" applyBorder="1" applyAlignment="1" applyProtection="1">
      <alignment horizontal="justify" vertical="top" wrapText="1"/>
      <protection locked="0"/>
    </xf>
    <xf numFmtId="0" fontId="5" fillId="0" borderId="0" xfId="42" applyFont="1" applyFill="1" applyAlignment="1" applyProtection="1">
      <alignment vertical="top" wrapText="1"/>
      <protection locked="0"/>
    </xf>
    <xf numFmtId="0" fontId="2" fillId="0" borderId="0" xfId="42" applyAlignment="1">
      <alignment horizontal="justify" vertical="top" wrapText="1"/>
    </xf>
    <xf numFmtId="0" fontId="21" fillId="0" borderId="0" xfId="42" applyFont="1" applyFill="1" applyBorder="1" applyAlignment="1" applyProtection="1">
      <alignment horizontal="justify" vertical="top" wrapText="1"/>
      <protection locked="0"/>
    </xf>
    <xf numFmtId="44" fontId="35" fillId="0" borderId="21" xfId="42" applyNumberFormat="1" applyFont="1" applyFill="1" applyBorder="1" applyAlignment="1">
      <alignment horizontal="left" vertical="center" wrapText="1"/>
    </xf>
    <xf numFmtId="44" fontId="35" fillId="0" borderId="0" xfId="42" applyNumberFormat="1" applyFont="1" applyFill="1" applyBorder="1" applyAlignment="1">
      <alignment horizontal="left" vertical="center" wrapText="1"/>
    </xf>
    <xf numFmtId="44" fontId="21" fillId="4" borderId="1" xfId="42" applyNumberFormat="1" applyFont="1" applyFill="1" applyBorder="1" applyAlignment="1">
      <alignment horizontal="left" vertical="center" wrapText="1"/>
    </xf>
    <xf numFmtId="44" fontId="21" fillId="4" borderId="4" xfId="42" applyNumberFormat="1" applyFont="1" applyFill="1" applyBorder="1" applyAlignment="1">
      <alignment horizontal="left" vertical="center" wrapText="1"/>
    </xf>
    <xf numFmtId="44" fontId="21" fillId="0" borderId="1" xfId="42" applyNumberFormat="1" applyFont="1" applyFill="1" applyBorder="1" applyAlignment="1">
      <alignment horizontal="left" vertical="center" wrapText="1"/>
    </xf>
    <xf numFmtId="44" fontId="21" fillId="0" borderId="4" xfId="42" applyNumberFormat="1" applyFont="1" applyFill="1" applyBorder="1" applyAlignment="1">
      <alignment horizontal="left" vertical="center" wrapText="1"/>
    </xf>
    <xf numFmtId="16" fontId="21" fillId="3" borderId="1" xfId="42" applyNumberFormat="1" applyFont="1" applyFill="1" applyBorder="1" applyAlignment="1">
      <alignment vertical="top"/>
    </xf>
    <xf numFmtId="0" fontId="21" fillId="3" borderId="1" xfId="42" applyFont="1" applyFill="1" applyBorder="1" applyAlignment="1">
      <alignment vertical="top"/>
    </xf>
    <xf numFmtId="0" fontId="21" fillId="3" borderId="2" xfId="42" applyFont="1" applyFill="1" applyBorder="1" applyAlignment="1">
      <alignment horizontal="left" vertical="top" wrapText="1"/>
    </xf>
    <xf numFmtId="0" fontId="21" fillId="3" borderId="4" xfId="42" applyFont="1" applyFill="1" applyBorder="1" applyAlignment="1">
      <alignment horizontal="center" vertical="top" wrapText="1"/>
    </xf>
    <xf numFmtId="0" fontId="21" fillId="3" borderId="7" xfId="42" applyFont="1" applyFill="1" applyBorder="1" applyAlignment="1">
      <alignment horizontal="center" vertical="top" wrapText="1"/>
    </xf>
    <xf numFmtId="0" fontId="21" fillId="3" borderId="8" xfId="42" applyFont="1" applyFill="1" applyBorder="1" applyAlignment="1">
      <alignment horizontal="center" vertical="top" wrapText="1"/>
    </xf>
    <xf numFmtId="0" fontId="21" fillId="4" borderId="2" xfId="42" applyFont="1" applyFill="1" applyBorder="1" applyAlignment="1">
      <alignment horizontal="left" vertical="top" wrapText="1"/>
    </xf>
    <xf numFmtId="0" fontId="21" fillId="4" borderId="6" xfId="42" applyFont="1" applyFill="1" applyBorder="1" applyAlignment="1">
      <alignment horizontal="left" vertical="top" wrapText="1"/>
    </xf>
    <xf numFmtId="0" fontId="24" fillId="4" borderId="2" xfId="42" applyFont="1" applyFill="1" applyBorder="1" applyAlignment="1">
      <alignment horizontal="left" vertical="top" wrapText="1"/>
    </xf>
    <xf numFmtId="0" fontId="24" fillId="4" borderId="6" xfId="42" applyFont="1" applyFill="1" applyBorder="1" applyAlignment="1">
      <alignment horizontal="left" vertical="top" wrapText="1"/>
    </xf>
    <xf numFmtId="0" fontId="5" fillId="0" borderId="0" xfId="42" applyFont="1" applyFill="1" applyAlignment="1" applyProtection="1">
      <alignment horizontal="right" vertical="top"/>
      <protection locked="0"/>
    </xf>
    <xf numFmtId="44" fontId="21" fillId="4" borderId="5" xfId="42" applyNumberFormat="1" applyFont="1" applyFill="1" applyBorder="1" applyAlignment="1">
      <alignment horizontal="left" vertical="center" wrapText="1"/>
    </xf>
    <xf numFmtId="49" fontId="30" fillId="5" borderId="1" xfId="42" applyNumberFormat="1" applyFont="1" applyFill="1" applyBorder="1" applyAlignment="1" applyProtection="1">
      <alignment horizontal="center" vertical="center" wrapText="1"/>
    </xf>
    <xf numFmtId="49" fontId="5" fillId="4" borderId="0" xfId="42" applyNumberFormat="1" applyFont="1" applyFill="1" applyBorder="1" applyAlignment="1" applyProtection="1">
      <alignment horizontal="left" vertical="top" wrapText="1"/>
    </xf>
    <xf numFmtId="0" fontId="22" fillId="0" borderId="22" xfId="42" applyFont="1" applyFill="1" applyBorder="1" applyAlignment="1" applyProtection="1">
      <alignment horizontal="center" vertical="top" wrapText="1"/>
      <protection locked="0"/>
    </xf>
    <xf numFmtId="0" fontId="22" fillId="0" borderId="22" xfId="42" applyFont="1" applyFill="1" applyBorder="1" applyAlignment="1" applyProtection="1">
      <alignment horizontal="center" vertical="top"/>
      <protection locked="0"/>
    </xf>
    <xf numFmtId="0" fontId="22" fillId="0" borderId="0" xfId="42" applyFont="1" applyFill="1" applyBorder="1" applyAlignment="1" applyProtection="1">
      <alignment horizontal="center" vertical="top"/>
      <protection locked="0"/>
    </xf>
    <xf numFmtId="0" fontId="22" fillId="3" borderId="2" xfId="42" applyFont="1" applyFill="1" applyBorder="1" applyAlignment="1">
      <alignment horizontal="center" vertical="center" wrapText="1"/>
    </xf>
    <xf numFmtId="0" fontId="22" fillId="3" borderId="6" xfId="42" applyFont="1" applyFill="1" applyBorder="1" applyAlignment="1">
      <alignment horizontal="center" vertical="center" wrapText="1"/>
    </xf>
    <xf numFmtId="0" fontId="22" fillId="3" borderId="5" xfId="42" applyFont="1" applyFill="1" applyBorder="1" applyAlignment="1">
      <alignment horizontal="center" vertical="center" wrapText="1"/>
    </xf>
    <xf numFmtId="0" fontId="34" fillId="0" borderId="0" xfId="0" applyFont="1" applyAlignment="1">
      <alignment horizontal="left" vertical="top" wrapText="1"/>
    </xf>
    <xf numFmtId="0" fontId="21" fillId="0" borderId="0" xfId="0" applyFont="1" applyAlignment="1">
      <alignment horizontal="center"/>
    </xf>
    <xf numFmtId="0" fontId="21" fillId="4" borderId="4" xfId="42" applyFont="1" applyFill="1" applyBorder="1" applyAlignment="1">
      <alignment horizontal="center" vertical="center" wrapText="1"/>
    </xf>
    <xf numFmtId="0" fontId="21" fillId="4" borderId="7" xfId="42" applyFont="1" applyFill="1" applyBorder="1" applyAlignment="1">
      <alignment horizontal="center" vertical="center" wrapText="1"/>
    </xf>
    <xf numFmtId="0" fontId="21" fillId="4" borderId="8" xfId="42" applyFont="1" applyFill="1" applyBorder="1" applyAlignment="1">
      <alignment horizontal="center" vertical="center" wrapText="1"/>
    </xf>
    <xf numFmtId="0" fontId="21" fillId="4" borderId="2" xfId="42" applyFont="1" applyFill="1" applyBorder="1" applyAlignment="1">
      <alignment horizontal="center" vertical="top" wrapText="1"/>
    </xf>
    <xf numFmtId="0" fontId="21" fillId="4" borderId="5" xfId="42" applyFont="1" applyFill="1" applyBorder="1" applyAlignment="1">
      <alignment horizontal="center" vertical="top" wrapText="1"/>
    </xf>
    <xf numFmtId="0" fontId="24" fillId="4" borderId="5" xfId="42" applyFont="1" applyFill="1" applyBorder="1" applyAlignment="1">
      <alignment horizontal="left" vertical="top" wrapText="1"/>
    </xf>
    <xf numFmtId="0" fontId="31" fillId="0" borderId="0" xfId="0" applyFont="1" applyAlignment="1">
      <alignment horizontal="center" vertical="center"/>
    </xf>
    <xf numFmtId="0" fontId="22" fillId="0" borderId="0" xfId="42" applyFont="1" applyFill="1" applyBorder="1" applyAlignment="1" applyProtection="1">
      <alignment horizontal="center" vertical="center" wrapText="1"/>
      <protection locked="0"/>
    </xf>
    <xf numFmtId="0" fontId="21" fillId="0" borderId="0" xfId="0" applyFont="1" applyAlignment="1">
      <alignment horizontal="center" vertical="top" wrapText="1"/>
    </xf>
    <xf numFmtId="0" fontId="5" fillId="0" borderId="0" xfId="0" applyFont="1" applyAlignment="1">
      <alignment horizontal="center" vertical="top" wrapText="1"/>
    </xf>
    <xf numFmtId="0" fontId="21" fillId="0" borderId="0" xfId="0" applyFont="1" applyAlignment="1">
      <alignment horizontal="center" vertical="top"/>
    </xf>
  </cellXfs>
  <cellStyles count="116">
    <cellStyle name="Currency 2" xfId="2"/>
    <cellStyle name="Dziesiętny 2" xfId="3"/>
    <cellStyle name="Dziesiętny 2 2" xfId="4"/>
    <cellStyle name="Dziesiętny 2 2 2" xfId="5"/>
    <cellStyle name="Dziesiętny 2 2 3" xfId="6"/>
    <cellStyle name="Dziesiętny 2 2 3 2" xfId="88"/>
    <cellStyle name="Dziesiętny 2 2 4" xfId="85"/>
    <cellStyle name="Dziesiętny 2 2 4 2" xfId="111"/>
    <cellStyle name="Dziesiętny 2 2 5" xfId="87"/>
    <cellStyle name="Dziesiętny 2 3" xfId="7"/>
    <cellStyle name="Dziesiętny 2 3 2" xfId="89"/>
    <cellStyle name="Dziesiętny 2 4" xfId="8"/>
    <cellStyle name="Dziesiętny 2 5" xfId="86"/>
    <cellStyle name="Dziesiętny 3" xfId="9"/>
    <cellStyle name="Dziesiętny 3 2" xfId="10"/>
    <cellStyle name="Dziesiętny 3 2 2" xfId="11"/>
    <cellStyle name="Dziesiętny 3 2 2 2" xfId="92"/>
    <cellStyle name="Dziesiętny 3 2 3" xfId="91"/>
    <cellStyle name="Dziesiętny 3 3" xfId="12"/>
    <cellStyle name="Dziesiętny 3 3 2" xfId="93"/>
    <cellStyle name="Dziesiętny 3 4" xfId="13"/>
    <cellStyle name="Dziesiętny 3 4 2" xfId="94"/>
    <cellStyle name="Dziesiętny 3 5" xfId="14"/>
    <cellStyle name="Dziesiętny 3 5 2" xfId="95"/>
    <cellStyle name="Dziesiętny 3 6" xfId="90"/>
    <cellStyle name="Dziesiętny 4" xfId="15"/>
    <cellStyle name="Dziesiętny 4 2" xfId="16"/>
    <cellStyle name="Dziesiętny 4 2 2" xfId="97"/>
    <cellStyle name="Dziesiętny 4 3" xfId="17"/>
    <cellStyle name="Dziesiętny 4 3 2" xfId="98"/>
    <cellStyle name="Dziesiętny 4 4" xfId="18"/>
    <cellStyle name="Dziesiętny 4 5" xfId="96"/>
    <cellStyle name="Dziesiętny 5" xfId="19"/>
    <cellStyle name="Dziesiętny 5 2" xfId="20"/>
    <cellStyle name="Dziesiętny 5 2 2" xfId="100"/>
    <cellStyle name="Dziesiętny 5 3" xfId="99"/>
    <cellStyle name="Dziesiętny 6" xfId="21"/>
    <cellStyle name="Dziesiętny 6 2" xfId="22"/>
    <cellStyle name="Dziesiętny 6 2 2" xfId="101"/>
    <cellStyle name="Dziesiętny 7" xfId="112"/>
    <cellStyle name="Excel Built-in Normal" xfId="23"/>
    <cellStyle name="Hiperłącze 2" xfId="24"/>
    <cellStyle name="Hiperłącze 3" xfId="25"/>
    <cellStyle name="Hiperłącze 4" xfId="26"/>
    <cellStyle name="Neutralne 2" xfId="27"/>
    <cellStyle name="Normal 2" xfId="28"/>
    <cellStyle name="Normal 3" xfId="29"/>
    <cellStyle name="Normal 3 2" xfId="30"/>
    <cellStyle name="Normal 4" xfId="31"/>
    <cellStyle name="Normal_PROF_ETH" xfId="32"/>
    <cellStyle name="Normalny" xfId="0" builtinId="0"/>
    <cellStyle name="Normalny 10" xfId="33"/>
    <cellStyle name="Normalny 10 3" xfId="34"/>
    <cellStyle name="Normalny 11" xfId="35"/>
    <cellStyle name="Normalny 11 2" xfId="36"/>
    <cellStyle name="Normalny 11 4" xfId="37"/>
    <cellStyle name="Normalny 12" xfId="38"/>
    <cellStyle name="Normalny 12 2" xfId="39"/>
    <cellStyle name="Normalny 13" xfId="40"/>
    <cellStyle name="Normalny 14" xfId="41"/>
    <cellStyle name="Normalny 14 2" xfId="42"/>
    <cellStyle name="Normalny 15" xfId="43"/>
    <cellStyle name="Normalny 16" xfId="44"/>
    <cellStyle name="Normalny 17" xfId="1"/>
    <cellStyle name="Normalny 2" xfId="45"/>
    <cellStyle name="Normalny 2 2" xfId="46"/>
    <cellStyle name="Normalny 2 2 2" xfId="47"/>
    <cellStyle name="Normalny 2 2 3" xfId="48"/>
    <cellStyle name="Normalny 2 3" xfId="49"/>
    <cellStyle name="Normalny 2 4" xfId="50"/>
    <cellStyle name="Normalny 2 5" xfId="51"/>
    <cellStyle name="Normalny 3" xfId="52"/>
    <cellStyle name="Normalny 3 2" xfId="53"/>
    <cellStyle name="Normalny 3 3" xfId="113"/>
    <cellStyle name="Normalny 4" xfId="54"/>
    <cellStyle name="Normalny 4 2" xfId="55"/>
    <cellStyle name="Normalny 4 3" xfId="56"/>
    <cellStyle name="Normalny 4 4" xfId="57"/>
    <cellStyle name="Normalny 4 5" xfId="114"/>
    <cellStyle name="Normalny 5" xfId="58"/>
    <cellStyle name="Normalny 5 2" xfId="59"/>
    <cellStyle name="Normalny 5 3" xfId="60"/>
    <cellStyle name="Normalny 5 4" xfId="115"/>
    <cellStyle name="Normalny 6" xfId="61"/>
    <cellStyle name="Normalny 6 2" xfId="62"/>
    <cellStyle name="Normalny 7" xfId="63"/>
    <cellStyle name="Normalny 7 2" xfId="64"/>
    <cellStyle name="Normalny 7 3" xfId="65"/>
    <cellStyle name="Normalny 8" xfId="66"/>
    <cellStyle name="Normalny 9" xfId="67"/>
    <cellStyle name="Procentowy 2" xfId="68"/>
    <cellStyle name="Procentowy 2 2" xfId="69"/>
    <cellStyle name="Procentowy 3" xfId="70"/>
    <cellStyle name="Standard_ICP_05_1500" xfId="71"/>
    <cellStyle name="TableStyleLight1" xfId="72"/>
    <cellStyle name="Walutowy 2" xfId="74"/>
    <cellStyle name="Walutowy 2 2" xfId="75"/>
    <cellStyle name="Walutowy 2 2 2" xfId="104"/>
    <cellStyle name="Walutowy 2 3" xfId="76"/>
    <cellStyle name="Walutowy 2 3 2" xfId="105"/>
    <cellStyle name="Walutowy 2 4" xfId="77"/>
    <cellStyle name="Walutowy 2 5" xfId="103"/>
    <cellStyle name="Walutowy 3" xfId="78"/>
    <cellStyle name="Walutowy 3 2" xfId="79"/>
    <cellStyle name="Walutowy 3 2 2" xfId="107"/>
    <cellStyle name="Walutowy 3 3" xfId="80"/>
    <cellStyle name="Walutowy 3 3 2" xfId="108"/>
    <cellStyle name="Walutowy 3 4" xfId="106"/>
    <cellStyle name="Walutowy 4" xfId="81"/>
    <cellStyle name="Walutowy 4 2" xfId="82"/>
    <cellStyle name="Walutowy 4 2 2" xfId="110"/>
    <cellStyle name="Walutowy 4 3" xfId="109"/>
    <cellStyle name="Walutowy 5" xfId="83"/>
    <cellStyle name="Walutowy 6" xfId="84"/>
    <cellStyle name="Walutowy 7" xfId="73"/>
    <cellStyle name="Walutowy 7 2" xfId="1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62"/>
  <sheetViews>
    <sheetView zoomScale="90" zoomScaleNormal="90" workbookViewId="0">
      <selection activeCell="D26" sqref="D26"/>
    </sheetView>
  </sheetViews>
  <sheetFormatPr defaultRowHeight="15"/>
  <cols>
    <col min="1" max="1" width="4.5703125" customWidth="1"/>
    <col min="2" max="2" width="3.28515625" customWidth="1"/>
    <col min="3" max="3" width="26.28515625" customWidth="1"/>
    <col min="4" max="4" width="45.42578125" customWidth="1"/>
    <col min="5" max="5" width="30.5703125" customWidth="1"/>
  </cols>
  <sheetData>
    <row r="1" spans="3:5">
      <c r="C1" s="2"/>
      <c r="D1" s="2"/>
      <c r="E1" s="5" t="s">
        <v>0</v>
      </c>
    </row>
    <row r="2" spans="3:5">
      <c r="C2" s="7"/>
      <c r="D2" s="7" t="s">
        <v>1</v>
      </c>
      <c r="E2" s="7"/>
    </row>
    <row r="4" spans="3:5" ht="16.5" customHeight="1">
      <c r="C4" s="6" t="s">
        <v>2</v>
      </c>
      <c r="D4" s="25" t="s">
        <v>94</v>
      </c>
      <c r="E4" s="79"/>
    </row>
    <row r="5" spans="3:5">
      <c r="D5" s="80"/>
      <c r="E5" s="80"/>
    </row>
    <row r="6" spans="3:5" ht="34.5" customHeight="1">
      <c r="C6" s="6" t="s">
        <v>3</v>
      </c>
      <c r="D6" s="185" t="s">
        <v>93</v>
      </c>
      <c r="E6" s="185"/>
    </row>
    <row r="8" spans="3:5">
      <c r="C8" s="84" t="s">
        <v>4</v>
      </c>
      <c r="D8" s="190"/>
      <c r="E8" s="191"/>
    </row>
    <row r="9" spans="3:5">
      <c r="C9" s="1" t="s">
        <v>5</v>
      </c>
      <c r="D9" s="192"/>
      <c r="E9" s="193"/>
    </row>
    <row r="10" spans="3:5">
      <c r="C10" s="84" t="s">
        <v>6</v>
      </c>
      <c r="D10" s="186"/>
      <c r="E10" s="187"/>
    </row>
    <row r="11" spans="3:5">
      <c r="C11" s="84" t="s">
        <v>7</v>
      </c>
      <c r="D11" s="186"/>
      <c r="E11" s="187"/>
    </row>
    <row r="12" spans="3:5">
      <c r="C12" s="84" t="s">
        <v>8</v>
      </c>
      <c r="D12" s="186"/>
      <c r="E12" s="187"/>
    </row>
    <row r="13" spans="3:5">
      <c r="C13" s="84" t="s">
        <v>9</v>
      </c>
      <c r="D13" s="186"/>
      <c r="E13" s="187"/>
    </row>
    <row r="14" spans="3:5">
      <c r="C14" s="84" t="s">
        <v>10</v>
      </c>
      <c r="D14" s="186"/>
      <c r="E14" s="187"/>
    </row>
    <row r="15" spans="3:5">
      <c r="C15" s="84" t="s">
        <v>11</v>
      </c>
      <c r="D15" s="186"/>
      <c r="E15" s="187"/>
    </row>
    <row r="16" spans="3:5">
      <c r="C16" s="84" t="s">
        <v>12</v>
      </c>
      <c r="D16" s="186"/>
      <c r="E16" s="187"/>
    </row>
    <row r="17" spans="2:5">
      <c r="B17" s="2"/>
      <c r="C17" s="2"/>
      <c r="D17" s="4"/>
      <c r="E17" s="10"/>
    </row>
    <row r="18" spans="2:5">
      <c r="B18" s="6" t="s">
        <v>13</v>
      </c>
      <c r="C18" s="188" t="s">
        <v>14</v>
      </c>
      <c r="D18" s="189"/>
      <c r="E18" s="11"/>
    </row>
    <row r="19" spans="2:5">
      <c r="B19" s="2"/>
      <c r="C19" s="2"/>
      <c r="D19" s="3"/>
      <c r="E19" s="11"/>
    </row>
    <row r="20" spans="2:5" ht="22.5" customHeight="1">
      <c r="B20" s="20"/>
      <c r="C20" s="98" t="s">
        <v>76</v>
      </c>
      <c r="D20" s="98" t="s">
        <v>77</v>
      </c>
      <c r="E20" s="12"/>
    </row>
    <row r="21" spans="2:5">
      <c r="B21" s="20"/>
      <c r="C21" s="99" t="s">
        <v>78</v>
      </c>
      <c r="D21" s="174">
        <f>'Część 1'!G111</f>
        <v>0</v>
      </c>
      <c r="E21" s="175" t="s">
        <v>505</v>
      </c>
    </row>
    <row r="22" spans="2:5">
      <c r="B22" s="20"/>
      <c r="C22" s="99" t="s">
        <v>79</v>
      </c>
      <c r="D22" s="174">
        <f>'Część 2'!I13</f>
        <v>0</v>
      </c>
      <c r="E22" s="175"/>
    </row>
    <row r="23" spans="2:5">
      <c r="B23" s="20"/>
      <c r="C23" s="99" t="s">
        <v>80</v>
      </c>
      <c r="D23" s="174">
        <f>'Część 3'!I20</f>
        <v>0</v>
      </c>
      <c r="E23" s="175"/>
    </row>
    <row r="24" spans="2:5">
      <c r="B24" s="20"/>
      <c r="C24" s="99" t="s">
        <v>81</v>
      </c>
      <c r="D24" s="174">
        <f>'Część 4'!G31</f>
        <v>0</v>
      </c>
      <c r="E24" s="175" t="s">
        <v>505</v>
      </c>
    </row>
    <row r="25" spans="2:5">
      <c r="B25" s="20"/>
      <c r="C25" s="99" t="s">
        <v>82</v>
      </c>
      <c r="D25" s="174">
        <f>'Część 5'!I13</f>
        <v>0</v>
      </c>
      <c r="E25" s="176"/>
    </row>
    <row r="26" spans="2:5">
      <c r="B26" s="20"/>
      <c r="C26" s="99" t="s">
        <v>83</v>
      </c>
      <c r="D26" s="174">
        <f>'Część 6'!I13</f>
        <v>0</v>
      </c>
      <c r="E26" s="176"/>
    </row>
    <row r="27" spans="2:5">
      <c r="B27" s="20"/>
      <c r="C27" s="99" t="s">
        <v>84</v>
      </c>
      <c r="D27" s="174">
        <f>'Część 7'!I13</f>
        <v>0</v>
      </c>
      <c r="E27" s="176"/>
    </row>
    <row r="28" spans="2:5">
      <c r="B28" s="20"/>
      <c r="C28" s="99" t="s">
        <v>85</v>
      </c>
      <c r="D28" s="174">
        <f>'Część 8'!I18</f>
        <v>0</v>
      </c>
      <c r="E28" s="176"/>
    </row>
    <row r="29" spans="2:5">
      <c r="B29" s="20"/>
      <c r="C29" s="99" t="s">
        <v>86</v>
      </c>
      <c r="D29" s="174">
        <f>'Część 9'!I13</f>
        <v>0</v>
      </c>
      <c r="E29" s="176"/>
    </row>
    <row r="30" spans="2:5">
      <c r="B30" s="20"/>
      <c r="C30" s="99" t="s">
        <v>87</v>
      </c>
      <c r="D30" s="174">
        <f>'Część 10'!I18</f>
        <v>0</v>
      </c>
      <c r="E30" s="176"/>
    </row>
    <row r="31" spans="2:5">
      <c r="B31" s="20"/>
      <c r="C31" s="99" t="s">
        <v>88</v>
      </c>
      <c r="D31" s="174">
        <f>'Część 11'!I22</f>
        <v>0</v>
      </c>
      <c r="E31" s="176"/>
    </row>
    <row r="32" spans="2:5">
      <c r="B32" s="20"/>
      <c r="C32" s="99" t="s">
        <v>89</v>
      </c>
      <c r="D32" s="174">
        <f>'Część 12'!I18</f>
        <v>0</v>
      </c>
      <c r="E32" s="176"/>
    </row>
    <row r="33" spans="2:5">
      <c r="B33" s="20"/>
      <c r="C33" s="99" t="s">
        <v>90</v>
      </c>
      <c r="D33" s="174">
        <f>'Część 13'!I13</f>
        <v>0</v>
      </c>
      <c r="E33" s="176"/>
    </row>
    <row r="34" spans="2:5">
      <c r="B34" s="20"/>
      <c r="C34" s="99" t="s">
        <v>91</v>
      </c>
      <c r="D34" s="174">
        <f>'Część 14'!I13</f>
        <v>0</v>
      </c>
      <c r="E34" s="176"/>
    </row>
    <row r="35" spans="2:5">
      <c r="B35" s="20"/>
      <c r="C35" s="99" t="s">
        <v>92</v>
      </c>
      <c r="D35" s="174">
        <f>'Część 15'!G31</f>
        <v>0</v>
      </c>
      <c r="E35" s="177" t="s">
        <v>505</v>
      </c>
    </row>
    <row r="36" spans="2:5">
      <c r="B36" s="20"/>
      <c r="C36" s="41"/>
      <c r="D36" s="41"/>
      <c r="E36" s="12"/>
    </row>
    <row r="37" spans="2:5" ht="71.25" customHeight="1">
      <c r="B37" s="97" t="s">
        <v>95</v>
      </c>
      <c r="C37" s="199" t="s">
        <v>511</v>
      </c>
      <c r="D37" s="208"/>
      <c r="E37" s="208"/>
    </row>
    <row r="38" spans="2:5">
      <c r="B38" s="6" t="s">
        <v>17</v>
      </c>
      <c r="C38" s="189" t="s">
        <v>16</v>
      </c>
      <c r="D38" s="188"/>
      <c r="E38" s="207"/>
    </row>
    <row r="39" spans="2:5" ht="32.25" customHeight="1">
      <c r="B39" s="97" t="s">
        <v>96</v>
      </c>
      <c r="C39" s="206" t="s">
        <v>65</v>
      </c>
      <c r="D39" s="206"/>
      <c r="E39" s="206"/>
    </row>
    <row r="40" spans="2:5" ht="45.75" customHeight="1">
      <c r="B40" s="83" t="s">
        <v>97</v>
      </c>
      <c r="C40" s="209" t="s">
        <v>74</v>
      </c>
      <c r="D40" s="209"/>
      <c r="E40" s="209"/>
    </row>
    <row r="41" spans="2:5" ht="33.75" customHeight="1">
      <c r="B41" s="97" t="s">
        <v>98</v>
      </c>
      <c r="C41" s="199" t="s">
        <v>20</v>
      </c>
      <c r="D41" s="200"/>
      <c r="E41" s="200"/>
    </row>
    <row r="42" spans="2:5">
      <c r="B42" s="83" t="s">
        <v>99</v>
      </c>
      <c r="C42" s="201" t="s">
        <v>22</v>
      </c>
      <c r="D42" s="202"/>
      <c r="E42" s="202"/>
    </row>
    <row r="43" spans="2:5" ht="33.75" customHeight="1">
      <c r="B43" s="97" t="s">
        <v>100</v>
      </c>
      <c r="C43" s="199" t="s">
        <v>23</v>
      </c>
      <c r="D43" s="200"/>
      <c r="E43" s="200"/>
    </row>
    <row r="44" spans="2:5" ht="32.25" customHeight="1">
      <c r="B44" s="83" t="s">
        <v>101</v>
      </c>
      <c r="C44" s="199" t="s">
        <v>24</v>
      </c>
      <c r="D44" s="199"/>
      <c r="E44" s="199"/>
    </row>
    <row r="45" spans="2:5">
      <c r="B45" s="97"/>
      <c r="C45" s="203" t="s">
        <v>510</v>
      </c>
      <c r="D45" s="203"/>
      <c r="E45" s="203"/>
    </row>
    <row r="46" spans="2:5" ht="25.5" customHeight="1">
      <c r="B46" s="83" t="s">
        <v>102</v>
      </c>
      <c r="C46" s="197" t="s">
        <v>25</v>
      </c>
      <c r="D46" s="198"/>
      <c r="E46" s="198"/>
    </row>
    <row r="47" spans="2:5">
      <c r="B47" s="97" t="s">
        <v>103</v>
      </c>
      <c r="C47" s="19" t="s">
        <v>26</v>
      </c>
      <c r="D47" s="3"/>
      <c r="E47" s="6"/>
    </row>
    <row r="48" spans="2:5">
      <c r="B48" s="14"/>
      <c r="C48" s="194" t="s">
        <v>27</v>
      </c>
      <c r="D48" s="195"/>
      <c r="E48" s="196"/>
    </row>
    <row r="49" spans="2:5">
      <c r="B49" s="2"/>
      <c r="C49" s="194" t="s">
        <v>28</v>
      </c>
      <c r="D49" s="196"/>
      <c r="E49" s="84"/>
    </row>
    <row r="50" spans="2:5">
      <c r="B50" s="2"/>
      <c r="C50" s="204"/>
      <c r="D50" s="205"/>
      <c r="E50" s="96"/>
    </row>
    <row r="51" spans="2:5">
      <c r="B51" s="2"/>
      <c r="C51" s="204"/>
      <c r="D51" s="205"/>
      <c r="E51" s="96"/>
    </row>
    <row r="52" spans="2:5">
      <c r="B52" s="2"/>
      <c r="C52" s="204"/>
      <c r="D52" s="205"/>
      <c r="E52" s="96"/>
    </row>
    <row r="53" spans="2:5">
      <c r="B53" s="2"/>
      <c r="C53" s="16" t="s">
        <v>29</v>
      </c>
      <c r="D53" s="16"/>
      <c r="E53" s="103"/>
    </row>
    <row r="54" spans="2:5">
      <c r="B54" s="2"/>
      <c r="C54" s="194" t="s">
        <v>30</v>
      </c>
      <c r="D54" s="195"/>
      <c r="E54" s="196"/>
    </row>
    <row r="55" spans="2:5">
      <c r="B55" s="2"/>
      <c r="C55" s="17" t="s">
        <v>28</v>
      </c>
      <c r="D55" s="15" t="s">
        <v>31</v>
      </c>
      <c r="E55" s="18" t="s">
        <v>32</v>
      </c>
    </row>
    <row r="56" spans="2:5">
      <c r="B56" s="2"/>
      <c r="C56" s="100"/>
      <c r="D56" s="101"/>
      <c r="E56" s="102"/>
    </row>
    <row r="57" spans="2:5">
      <c r="B57" s="2"/>
      <c r="C57" s="100"/>
      <c r="D57" s="101"/>
      <c r="E57" s="102"/>
    </row>
    <row r="58" spans="2:5">
      <c r="B58" s="2"/>
      <c r="C58" s="16"/>
      <c r="D58" s="16"/>
      <c r="E58" s="5"/>
    </row>
    <row r="59" spans="2:5">
      <c r="B59" s="2"/>
      <c r="C59" s="194" t="s">
        <v>33</v>
      </c>
      <c r="D59" s="195"/>
      <c r="E59" s="196"/>
    </row>
    <row r="60" spans="2:5">
      <c r="B60" s="2"/>
      <c r="C60" s="194" t="s">
        <v>34</v>
      </c>
      <c r="D60" s="196"/>
      <c r="E60" s="9"/>
    </row>
    <row r="61" spans="2:5">
      <c r="B61" s="2"/>
      <c r="C61" s="191"/>
      <c r="D61" s="191"/>
      <c r="E61" s="96"/>
    </row>
    <row r="62" spans="2:5">
      <c r="B62" s="2"/>
      <c r="C62" s="8"/>
      <c r="D62" s="13"/>
      <c r="E62" s="13"/>
    </row>
  </sheetData>
  <mergeCells count="30">
    <mergeCell ref="C39:E39"/>
    <mergeCell ref="C38:E38"/>
    <mergeCell ref="C37:E37"/>
    <mergeCell ref="C40:E40"/>
    <mergeCell ref="C41:E41"/>
    <mergeCell ref="C61:D61"/>
    <mergeCell ref="C50:D50"/>
    <mergeCell ref="C51:D51"/>
    <mergeCell ref="C52:D52"/>
    <mergeCell ref="C54:E54"/>
    <mergeCell ref="C60:D60"/>
    <mergeCell ref="C59:E59"/>
    <mergeCell ref="C48:E48"/>
    <mergeCell ref="C46:E46"/>
    <mergeCell ref="C49:D49"/>
    <mergeCell ref="C43:E43"/>
    <mergeCell ref="C42:E42"/>
    <mergeCell ref="C45:E45"/>
    <mergeCell ref="C44:E44"/>
    <mergeCell ref="D6:E6"/>
    <mergeCell ref="D13:E13"/>
    <mergeCell ref="C18:D18"/>
    <mergeCell ref="D11:E11"/>
    <mergeCell ref="D14:E14"/>
    <mergeCell ref="D8:E8"/>
    <mergeCell ref="D9:E9"/>
    <mergeCell ref="D10:E10"/>
    <mergeCell ref="D12:E12"/>
    <mergeCell ref="D16:E16"/>
    <mergeCell ref="D15:E15"/>
  </mergeCells>
  <pageMargins left="0.7" right="0.7" top="0.75" bottom="0.75" header="0.3" footer="0.3"/>
  <pageSetup paperSize="9" scale="68" fitToWidth="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5"/>
  <sheetViews>
    <sheetView zoomScale="70" zoomScaleNormal="70" workbookViewId="0">
      <selection activeCell="D7" sqref="D7"/>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335</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332</v>
      </c>
      <c r="C6" s="231"/>
      <c r="D6" s="232"/>
      <c r="E6" s="24"/>
      <c r="F6" s="24"/>
      <c r="G6" s="26"/>
      <c r="H6" s="22"/>
      <c r="I6" s="22"/>
    </row>
    <row r="7" spans="1:9" ht="36" customHeight="1">
      <c r="A7" s="111" t="s">
        <v>66</v>
      </c>
      <c r="B7" s="112" t="s">
        <v>37</v>
      </c>
      <c r="C7" s="113" t="s">
        <v>104</v>
      </c>
      <c r="D7" s="181" t="s">
        <v>520</v>
      </c>
      <c r="E7" s="43"/>
      <c r="F7" s="44"/>
      <c r="G7" s="44"/>
      <c r="H7" s="45"/>
      <c r="I7" s="45"/>
    </row>
    <row r="8" spans="1:9" ht="30">
      <c r="A8" s="105">
        <v>1</v>
      </c>
      <c r="B8" s="142" t="s">
        <v>331</v>
      </c>
      <c r="C8" s="143" t="s">
        <v>333</v>
      </c>
      <c r="D8" s="157" t="s">
        <v>334</v>
      </c>
      <c r="E8" s="43"/>
      <c r="F8" s="44"/>
      <c r="G8" s="44"/>
      <c r="H8" s="46"/>
      <c r="I8" s="46"/>
    </row>
    <row r="9" spans="1:9" ht="15.75" customHeight="1">
      <c r="A9" s="69"/>
      <c r="B9" s="70"/>
      <c r="C9" s="71"/>
      <c r="D9" s="72"/>
      <c r="E9" s="43"/>
      <c r="F9" s="44"/>
      <c r="G9" s="44"/>
      <c r="H9" s="46"/>
      <c r="I9" s="46"/>
    </row>
    <row r="10" spans="1:9" ht="42.75">
      <c r="A10" s="93" t="s">
        <v>54</v>
      </c>
      <c r="B10" s="93" t="s">
        <v>37</v>
      </c>
      <c r="C10" s="149" t="s">
        <v>38</v>
      </c>
      <c r="D10" s="93" t="s">
        <v>55</v>
      </c>
      <c r="E10" s="93" t="s">
        <v>56</v>
      </c>
      <c r="F10" s="93" t="s">
        <v>57</v>
      </c>
      <c r="G10" s="93" t="s">
        <v>200</v>
      </c>
      <c r="H10" s="49" t="s">
        <v>201</v>
      </c>
      <c r="I10" s="49" t="s">
        <v>58</v>
      </c>
    </row>
    <row r="11" spans="1:9">
      <c r="A11" s="150" t="s">
        <v>59</v>
      </c>
      <c r="B11" s="88"/>
      <c r="C11" s="68"/>
      <c r="D11" s="50"/>
      <c r="E11" s="50"/>
      <c r="F11" s="50"/>
      <c r="G11" s="109"/>
      <c r="H11" s="110"/>
      <c r="I11" s="90">
        <f>ROUND(ROUND(G11,2)*H11,2)</f>
        <v>0</v>
      </c>
    </row>
    <row r="12" spans="1:9" ht="15.75" thickBot="1">
      <c r="A12" s="150" t="s">
        <v>60</v>
      </c>
      <c r="B12" s="88"/>
      <c r="C12" s="68"/>
      <c r="D12" s="50"/>
      <c r="E12" s="50"/>
      <c r="F12" s="50"/>
      <c r="G12" s="109"/>
      <c r="H12" s="110"/>
      <c r="I12" s="90">
        <f t="shared" ref="I12" si="0">ROUND(ROUND(G12,2)*H12,2)</f>
        <v>0</v>
      </c>
    </row>
    <row r="13" spans="1:9" ht="15.75" thickBot="1">
      <c r="A13" s="52"/>
      <c r="B13" s="53"/>
      <c r="C13" s="89"/>
      <c r="D13" s="54"/>
      <c r="E13" s="54"/>
      <c r="F13" s="54"/>
      <c r="G13" s="54"/>
      <c r="H13" s="130" t="s">
        <v>209</v>
      </c>
      <c r="I13" s="78">
        <f>SUM(I11:I12)</f>
        <v>0</v>
      </c>
    </row>
    <row r="14" spans="1:9">
      <c r="A14" s="52"/>
      <c r="B14" s="53"/>
      <c r="C14" s="56"/>
      <c r="D14" s="54"/>
      <c r="E14" s="54"/>
      <c r="F14" s="54"/>
      <c r="G14" s="54"/>
      <c r="H14" s="55"/>
      <c r="I14" s="57"/>
    </row>
    <row r="15" spans="1:9" ht="66.75" customHeight="1">
      <c r="A15" s="229" t="s">
        <v>199</v>
      </c>
      <c r="B15" s="229"/>
      <c r="C15" s="229"/>
      <c r="D15" s="229"/>
      <c r="E15" s="229"/>
      <c r="F15" s="229"/>
      <c r="G15" s="229"/>
      <c r="H15" s="229"/>
      <c r="I15" s="229"/>
    </row>
    <row r="16" spans="1:9">
      <c r="A16" s="52"/>
      <c r="B16" s="53"/>
      <c r="C16" s="56"/>
      <c r="D16" s="54"/>
      <c r="E16" s="54"/>
      <c r="F16" s="54"/>
      <c r="G16" s="54"/>
      <c r="H16" s="55"/>
      <c r="I16" s="57"/>
    </row>
    <row r="17" spans="1:11">
      <c r="A17" s="52"/>
      <c r="B17" s="53"/>
      <c r="C17" s="56"/>
      <c r="D17" s="54"/>
      <c r="E17" s="54"/>
      <c r="F17" s="54"/>
      <c r="G17" s="54"/>
      <c r="H17" s="55"/>
      <c r="I17" s="57"/>
    </row>
    <row r="19" spans="1:11">
      <c r="B19" s="42" t="s">
        <v>185</v>
      </c>
      <c r="F19" s="116" t="s">
        <v>75</v>
      </c>
      <c r="J19" s="116"/>
      <c r="K19" s="116"/>
    </row>
    <row r="20" spans="1:11">
      <c r="F20" s="116" t="s">
        <v>36</v>
      </c>
      <c r="J20" s="116"/>
      <c r="K20" s="116"/>
    </row>
    <row r="21" spans="1:11">
      <c r="C21" s="115" t="s">
        <v>184</v>
      </c>
    </row>
    <row r="22" spans="1:11" ht="17.25" customHeight="1">
      <c r="B22" s="246" t="s">
        <v>342</v>
      </c>
      <c r="C22" s="246"/>
      <c r="D22" s="246"/>
    </row>
    <row r="24" spans="1:11" ht="29.25" thickBot="1">
      <c r="A24" s="123" t="s">
        <v>66</v>
      </c>
      <c r="B24" s="123" t="s">
        <v>187</v>
      </c>
      <c r="C24" s="124" t="s">
        <v>194</v>
      </c>
    </row>
    <row r="25" spans="1:11" ht="45.75" thickBot="1">
      <c r="A25" s="122" t="s">
        <v>191</v>
      </c>
      <c r="B25" s="125" t="s">
        <v>336</v>
      </c>
      <c r="C25" s="118"/>
    </row>
    <row r="26" spans="1:11" ht="64.5" customHeight="1" thickBot="1">
      <c r="A26" s="122" t="s">
        <v>95</v>
      </c>
      <c r="B26" s="119" t="s">
        <v>337</v>
      </c>
      <c r="C26" s="118"/>
    </row>
    <row r="27" spans="1:11" ht="30.75" thickBot="1">
      <c r="A27" s="122" t="s">
        <v>192</v>
      </c>
      <c r="B27" s="119" t="s">
        <v>301</v>
      </c>
      <c r="C27" s="118"/>
    </row>
    <row r="28" spans="1:11" ht="15.75" thickBot="1">
      <c r="A28" s="162" t="s">
        <v>96</v>
      </c>
      <c r="B28" s="119" t="s">
        <v>338</v>
      </c>
      <c r="C28" s="163"/>
    </row>
    <row r="29" spans="1:11" s="127" customFormat="1" ht="32.25" customHeight="1" thickBot="1">
      <c r="A29" s="122" t="s">
        <v>97</v>
      </c>
      <c r="B29" s="119" t="s">
        <v>319</v>
      </c>
      <c r="C29" s="118"/>
    </row>
    <row r="30" spans="1:11" ht="45.75" thickBot="1">
      <c r="A30" s="122" t="s">
        <v>98</v>
      </c>
      <c r="B30" s="119" t="s">
        <v>339</v>
      </c>
      <c r="C30" s="163"/>
    </row>
    <row r="31" spans="1:11" ht="30.75" thickBot="1">
      <c r="A31" s="122" t="s">
        <v>99</v>
      </c>
      <c r="B31" s="119" t="s">
        <v>340</v>
      </c>
      <c r="C31" s="118"/>
    </row>
    <row r="32" spans="1:11" ht="30.75" thickBot="1">
      <c r="A32" s="122" t="s">
        <v>100</v>
      </c>
      <c r="B32" s="119" t="s">
        <v>341</v>
      </c>
      <c r="C32" s="163"/>
    </row>
    <row r="33" spans="1:4" ht="45.75" thickBot="1">
      <c r="A33" s="122" t="s">
        <v>101</v>
      </c>
      <c r="B33" s="119" t="s">
        <v>294</v>
      </c>
      <c r="C33" s="118"/>
    </row>
    <row r="35" spans="1:4" ht="29.25" customHeight="1">
      <c r="A35" s="236" t="s">
        <v>198</v>
      </c>
      <c r="B35" s="236"/>
      <c r="C35" s="236"/>
      <c r="D35" s="236"/>
    </row>
  </sheetData>
  <mergeCells count="6">
    <mergeCell ref="A35:D35"/>
    <mergeCell ref="G1:I1"/>
    <mergeCell ref="G2:I2"/>
    <mergeCell ref="B6:D6"/>
    <mergeCell ref="A15:I15"/>
    <mergeCell ref="B22:D22"/>
  </mergeCells>
  <pageMargins left="0.7" right="0.7" top="0.75" bottom="0.75" header="0.3" footer="0.3"/>
  <pageSetup paperSize="9" scale="66" fitToHeight="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59"/>
  <sheetViews>
    <sheetView zoomScale="70" zoomScaleNormal="70" workbookViewId="0">
      <selection activeCell="D7" sqref="D7"/>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343</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344</v>
      </c>
      <c r="C6" s="231"/>
      <c r="D6" s="232"/>
      <c r="E6" s="24"/>
      <c r="F6" s="24"/>
      <c r="G6" s="26"/>
      <c r="H6" s="22"/>
      <c r="I6" s="22"/>
    </row>
    <row r="7" spans="1:9" ht="36" customHeight="1">
      <c r="A7" s="111" t="s">
        <v>66</v>
      </c>
      <c r="B7" s="112" t="s">
        <v>37</v>
      </c>
      <c r="C7" s="113" t="s">
        <v>104</v>
      </c>
      <c r="D7" s="181" t="s">
        <v>522</v>
      </c>
      <c r="E7" s="43"/>
      <c r="F7" s="44"/>
      <c r="G7" s="44"/>
      <c r="H7" s="45"/>
      <c r="I7" s="45"/>
    </row>
    <row r="8" spans="1:9" ht="51" customHeight="1">
      <c r="A8" s="105">
        <v>1</v>
      </c>
      <c r="B8" s="166" t="s">
        <v>345</v>
      </c>
      <c r="C8" s="167" t="s">
        <v>346</v>
      </c>
      <c r="D8" s="168" t="s">
        <v>347</v>
      </c>
      <c r="E8" s="43"/>
      <c r="F8" s="44"/>
      <c r="G8" s="44"/>
      <c r="H8" s="45"/>
      <c r="I8" s="45"/>
    </row>
    <row r="9" spans="1:9" ht="45.75" customHeight="1">
      <c r="A9" s="105">
        <v>2</v>
      </c>
      <c r="B9" s="166" t="s">
        <v>348</v>
      </c>
      <c r="C9" s="167" t="s">
        <v>346</v>
      </c>
      <c r="D9" s="168" t="s">
        <v>347</v>
      </c>
      <c r="E9" s="43"/>
      <c r="F9" s="44"/>
      <c r="G9" s="44"/>
      <c r="H9" s="46"/>
      <c r="I9" s="46"/>
    </row>
    <row r="10" spans="1:9" ht="15.75" customHeight="1">
      <c r="A10" s="69"/>
      <c r="B10" s="70"/>
      <c r="C10" s="71"/>
      <c r="D10" s="72"/>
      <c r="E10" s="43"/>
      <c r="F10" s="44"/>
      <c r="G10" s="44"/>
      <c r="H10" s="46"/>
      <c r="I10" s="46"/>
    </row>
    <row r="11" spans="1:9" ht="42.75">
      <c r="A11" s="93" t="s">
        <v>54</v>
      </c>
      <c r="B11" s="93" t="s">
        <v>37</v>
      </c>
      <c r="C11" s="149" t="s">
        <v>38</v>
      </c>
      <c r="D11" s="93" t="s">
        <v>55</v>
      </c>
      <c r="E11" s="93" t="s">
        <v>56</v>
      </c>
      <c r="F11" s="93" t="s">
        <v>57</v>
      </c>
      <c r="G11" s="93" t="s">
        <v>200</v>
      </c>
      <c r="H11" s="49" t="s">
        <v>201</v>
      </c>
      <c r="I11" s="49" t="s">
        <v>58</v>
      </c>
    </row>
    <row r="12" spans="1:9">
      <c r="A12" s="150" t="s">
        <v>59</v>
      </c>
      <c r="B12" s="88"/>
      <c r="C12" s="68"/>
      <c r="D12" s="50"/>
      <c r="E12" s="50"/>
      <c r="F12" s="50"/>
      <c r="G12" s="109"/>
      <c r="H12" s="110"/>
      <c r="I12" s="90">
        <f>ROUND(ROUND(G12,2)*H12,2)</f>
        <v>0</v>
      </c>
    </row>
    <row r="13" spans="1:9">
      <c r="A13" s="150" t="s">
        <v>60</v>
      </c>
      <c r="B13" s="88"/>
      <c r="C13" s="68"/>
      <c r="D13" s="50"/>
      <c r="E13" s="50"/>
      <c r="F13" s="50"/>
      <c r="G13" s="109"/>
      <c r="H13" s="110"/>
      <c r="I13" s="90">
        <f t="shared" ref="I13:I17" si="0">ROUND(ROUND(G13,2)*H13,2)</f>
        <v>0</v>
      </c>
    </row>
    <row r="14" spans="1:9">
      <c r="A14" s="150" t="s">
        <v>61</v>
      </c>
      <c r="B14" s="88"/>
      <c r="C14" s="68"/>
      <c r="D14" s="50"/>
      <c r="E14" s="50"/>
      <c r="F14" s="50"/>
      <c r="G14" s="109"/>
      <c r="H14" s="110"/>
      <c r="I14" s="90">
        <f t="shared" si="0"/>
        <v>0</v>
      </c>
    </row>
    <row r="15" spans="1:9">
      <c r="A15" s="150" t="s">
        <v>62</v>
      </c>
      <c r="B15" s="88"/>
      <c r="C15" s="68"/>
      <c r="D15" s="50"/>
      <c r="E15" s="50"/>
      <c r="F15" s="50"/>
      <c r="G15" s="109"/>
      <c r="H15" s="110"/>
      <c r="I15" s="90">
        <f t="shared" si="0"/>
        <v>0</v>
      </c>
    </row>
    <row r="16" spans="1:9">
      <c r="A16" s="150" t="s">
        <v>63</v>
      </c>
      <c r="B16" s="88"/>
      <c r="C16" s="68"/>
      <c r="D16" s="50"/>
      <c r="E16" s="50"/>
      <c r="F16" s="50"/>
      <c r="G16" s="109"/>
      <c r="H16" s="110"/>
      <c r="I16" s="90">
        <f t="shared" si="0"/>
        <v>0</v>
      </c>
    </row>
    <row r="17" spans="1:11" ht="15.75" thickBot="1">
      <c r="A17" s="150" t="s">
        <v>64</v>
      </c>
      <c r="B17" s="88"/>
      <c r="C17" s="68"/>
      <c r="D17" s="50"/>
      <c r="E17" s="50"/>
      <c r="F17" s="50"/>
      <c r="G17" s="109"/>
      <c r="H17" s="110"/>
      <c r="I17" s="90">
        <f t="shared" si="0"/>
        <v>0</v>
      </c>
    </row>
    <row r="18" spans="1:11" ht="15.75" thickBot="1">
      <c r="A18" s="52"/>
      <c r="B18" s="53"/>
      <c r="C18" s="89"/>
      <c r="D18" s="54"/>
      <c r="E18" s="54"/>
      <c r="F18" s="54"/>
      <c r="G18" s="54"/>
      <c r="H18" s="130" t="s">
        <v>209</v>
      </c>
      <c r="I18" s="78">
        <f>SUM(I12:I17)</f>
        <v>0</v>
      </c>
    </row>
    <row r="19" spans="1:11">
      <c r="A19" s="52"/>
      <c r="B19" s="53"/>
      <c r="C19" s="56"/>
      <c r="D19" s="54"/>
      <c r="E19" s="54"/>
      <c r="F19" s="54"/>
      <c r="G19" s="54"/>
      <c r="H19" s="55"/>
      <c r="I19" s="57"/>
    </row>
    <row r="20" spans="1:11" ht="66.75" customHeight="1">
      <c r="A20" s="229" t="s">
        <v>199</v>
      </c>
      <c r="B20" s="229"/>
      <c r="C20" s="229"/>
      <c r="D20" s="229"/>
      <c r="E20" s="229"/>
      <c r="F20" s="229"/>
      <c r="G20" s="229"/>
      <c r="H20" s="229"/>
      <c r="I20" s="229"/>
    </row>
    <row r="21" spans="1:11">
      <c r="A21" s="52"/>
      <c r="B21" s="53"/>
      <c r="C21" s="56"/>
      <c r="D21" s="54"/>
      <c r="E21" s="54"/>
      <c r="F21" s="54"/>
      <c r="G21" s="54"/>
      <c r="H21" s="55"/>
      <c r="I21" s="57"/>
    </row>
    <row r="22" spans="1:11">
      <c r="A22" s="52"/>
      <c r="B22" s="53"/>
      <c r="C22" s="56"/>
      <c r="D22" s="54"/>
      <c r="E22" s="54"/>
      <c r="F22" s="54"/>
      <c r="G22" s="54"/>
      <c r="H22" s="55"/>
      <c r="I22" s="57"/>
    </row>
    <row r="24" spans="1:11">
      <c r="B24" s="42" t="s">
        <v>185</v>
      </c>
      <c r="F24" s="116" t="s">
        <v>75</v>
      </c>
      <c r="J24" s="116"/>
      <c r="K24" s="116"/>
    </row>
    <row r="25" spans="1:11">
      <c r="F25" s="116" t="s">
        <v>36</v>
      </c>
      <c r="J25" s="116"/>
      <c r="K25" s="116"/>
    </row>
    <row r="26" spans="1:11">
      <c r="C26" s="115" t="s">
        <v>184</v>
      </c>
    </row>
    <row r="27" spans="1:11">
      <c r="C27" s="169" t="s">
        <v>349</v>
      </c>
    </row>
    <row r="28" spans="1:11" ht="33" customHeight="1">
      <c r="B28" s="246" t="s">
        <v>359</v>
      </c>
      <c r="C28" s="246"/>
      <c r="D28" s="246"/>
    </row>
    <row r="30" spans="1:11" ht="29.25" thickBot="1">
      <c r="A30" s="123" t="s">
        <v>66</v>
      </c>
      <c r="B30" s="123" t="s">
        <v>187</v>
      </c>
      <c r="C30" s="124" t="s">
        <v>194</v>
      </c>
    </row>
    <row r="31" spans="1:11" ht="67.5" customHeight="1" thickBot="1">
      <c r="A31" s="122" t="s">
        <v>191</v>
      </c>
      <c r="B31" s="125" t="s">
        <v>350</v>
      </c>
      <c r="C31" s="118"/>
    </row>
    <row r="32" spans="1:11" ht="24" customHeight="1" thickBot="1">
      <c r="A32" s="122" t="s">
        <v>95</v>
      </c>
      <c r="B32" s="119" t="s">
        <v>351</v>
      </c>
      <c r="C32" s="118"/>
    </row>
    <row r="33" spans="1:4" ht="15.75" thickBot="1">
      <c r="A33" s="122" t="s">
        <v>192</v>
      </c>
      <c r="B33" s="119" t="s">
        <v>352</v>
      </c>
      <c r="C33" s="118"/>
    </row>
    <row r="34" spans="1:4" ht="15.75" thickBot="1">
      <c r="A34" s="122" t="s">
        <v>96</v>
      </c>
      <c r="B34" s="159" t="s">
        <v>353</v>
      </c>
      <c r="C34" s="118"/>
    </row>
    <row r="35" spans="1:4" s="127" customFormat="1" ht="32.25" customHeight="1" thickBot="1">
      <c r="A35" s="122" t="s">
        <v>97</v>
      </c>
      <c r="B35" s="159" t="s">
        <v>301</v>
      </c>
      <c r="C35" s="118"/>
    </row>
    <row r="36" spans="1:4" ht="15.75" thickBot="1">
      <c r="A36" s="122" t="s">
        <v>98</v>
      </c>
      <c r="B36" s="159" t="s">
        <v>354</v>
      </c>
      <c r="C36" s="118"/>
    </row>
    <row r="37" spans="1:4" ht="15.75" thickBot="1">
      <c r="A37" s="122" t="s">
        <v>99</v>
      </c>
      <c r="B37" s="159" t="s">
        <v>355</v>
      </c>
      <c r="C37" s="118"/>
    </row>
    <row r="38" spans="1:4" ht="15.75" thickBot="1">
      <c r="A38" s="122" t="s">
        <v>100</v>
      </c>
      <c r="B38" s="159" t="s">
        <v>356</v>
      </c>
      <c r="C38" s="118"/>
    </row>
    <row r="39" spans="1:4" ht="30.75" thickBot="1">
      <c r="A39" s="122" t="s">
        <v>101</v>
      </c>
      <c r="B39" s="159" t="s">
        <v>357</v>
      </c>
      <c r="C39" s="118"/>
    </row>
    <row r="40" spans="1:4" ht="30.75" thickBot="1">
      <c r="A40" s="122" t="s">
        <v>102</v>
      </c>
      <c r="B40" s="119" t="s">
        <v>358</v>
      </c>
      <c r="C40" s="118"/>
    </row>
    <row r="42" spans="1:4" ht="29.25" customHeight="1">
      <c r="A42" s="236" t="s">
        <v>198</v>
      </c>
      <c r="B42" s="236"/>
      <c r="C42" s="236"/>
      <c r="D42" s="236"/>
    </row>
    <row r="44" spans="1:4">
      <c r="C44" s="169" t="s">
        <v>360</v>
      </c>
    </row>
    <row r="45" spans="1:4" ht="33" customHeight="1">
      <c r="B45" s="246" t="s">
        <v>361</v>
      </c>
      <c r="C45" s="246"/>
      <c r="D45" s="246"/>
    </row>
    <row r="47" spans="1:4" ht="29.25" thickBot="1">
      <c r="A47" s="123" t="s">
        <v>66</v>
      </c>
      <c r="B47" s="123" t="s">
        <v>187</v>
      </c>
      <c r="C47" s="124" t="s">
        <v>194</v>
      </c>
    </row>
    <row r="48" spans="1:4" ht="75.75" thickBot="1">
      <c r="A48" s="122" t="s">
        <v>191</v>
      </c>
      <c r="B48" s="125" t="s">
        <v>350</v>
      </c>
      <c r="C48" s="118"/>
    </row>
    <row r="49" spans="1:4" ht="23.25" customHeight="1" thickBot="1">
      <c r="A49" s="122" t="s">
        <v>95</v>
      </c>
      <c r="B49" s="119" t="s">
        <v>362</v>
      </c>
      <c r="C49" s="118"/>
    </row>
    <row r="50" spans="1:4" ht="15.75" thickBot="1">
      <c r="A50" s="122" t="s">
        <v>192</v>
      </c>
      <c r="B50" s="119" t="s">
        <v>363</v>
      </c>
      <c r="C50" s="118"/>
    </row>
    <row r="51" spans="1:4" ht="15.75" thickBot="1">
      <c r="A51" s="122" t="s">
        <v>96</v>
      </c>
      <c r="B51" s="125" t="s">
        <v>364</v>
      </c>
      <c r="C51" s="118"/>
    </row>
    <row r="52" spans="1:4" s="127" customFormat="1" ht="32.25" customHeight="1" thickBot="1">
      <c r="A52" s="122" t="s">
        <v>97</v>
      </c>
      <c r="B52" s="119" t="s">
        <v>301</v>
      </c>
      <c r="C52" s="118"/>
    </row>
    <row r="53" spans="1:4" ht="15.75" thickBot="1">
      <c r="A53" s="122" t="s">
        <v>98</v>
      </c>
      <c r="B53" s="119" t="s">
        <v>354</v>
      </c>
      <c r="C53" s="118"/>
    </row>
    <row r="54" spans="1:4" ht="15.75" thickBot="1">
      <c r="A54" s="122" t="s">
        <v>99</v>
      </c>
      <c r="B54" s="119" t="s">
        <v>355</v>
      </c>
      <c r="C54" s="118"/>
    </row>
    <row r="55" spans="1:4" ht="15.75" thickBot="1">
      <c r="A55" s="122" t="s">
        <v>100</v>
      </c>
      <c r="B55" s="119" t="s">
        <v>356</v>
      </c>
      <c r="C55" s="118"/>
    </row>
    <row r="56" spans="1:4" ht="30.75" thickBot="1">
      <c r="A56" s="122" t="s">
        <v>101</v>
      </c>
      <c r="B56" s="125" t="s">
        <v>357</v>
      </c>
      <c r="C56" s="118"/>
    </row>
    <row r="57" spans="1:4" ht="30.75" thickBot="1">
      <c r="A57" s="122" t="s">
        <v>102</v>
      </c>
      <c r="B57" s="119" t="s">
        <v>358</v>
      </c>
      <c r="C57" s="118"/>
    </row>
    <row r="59" spans="1:4" ht="29.25" customHeight="1">
      <c r="A59" s="236" t="s">
        <v>198</v>
      </c>
      <c r="B59" s="236"/>
      <c r="C59" s="236"/>
      <c r="D59" s="236"/>
    </row>
  </sheetData>
  <mergeCells count="8">
    <mergeCell ref="B45:D45"/>
    <mergeCell ref="A59:D59"/>
    <mergeCell ref="G1:I1"/>
    <mergeCell ref="G2:I2"/>
    <mergeCell ref="B6:D6"/>
    <mergeCell ref="A20:I20"/>
    <mergeCell ref="B28:D28"/>
    <mergeCell ref="A42:D42"/>
  </mergeCells>
  <pageMargins left="0.7" right="0.7" top="0.75" bottom="0.75" header="0.3" footer="0.3"/>
  <pageSetup paperSize="9" scale="44" fitToHeight="0" orientation="portrait"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23"/>
  <sheetViews>
    <sheetView zoomScale="90" zoomScaleNormal="90" workbookViewId="0">
      <selection activeCell="D7" sqref="D7"/>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365</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378</v>
      </c>
      <c r="C6" s="231"/>
      <c r="D6" s="232"/>
      <c r="E6" s="24"/>
      <c r="F6" s="24"/>
      <c r="G6" s="26"/>
      <c r="H6" s="22"/>
      <c r="I6" s="22"/>
    </row>
    <row r="7" spans="1:9" ht="36" customHeight="1">
      <c r="A7" s="111" t="s">
        <v>66</v>
      </c>
      <c r="B7" s="112" t="s">
        <v>37</v>
      </c>
      <c r="C7" s="113" t="s">
        <v>104</v>
      </c>
      <c r="D7" s="181" t="s">
        <v>520</v>
      </c>
      <c r="E7" s="43"/>
      <c r="F7" s="44"/>
      <c r="G7" s="44"/>
      <c r="H7" s="45"/>
      <c r="I7" s="45"/>
    </row>
    <row r="8" spans="1:9" ht="51" customHeight="1">
      <c r="A8" s="105">
        <v>1</v>
      </c>
      <c r="B8" s="166" t="s">
        <v>366</v>
      </c>
      <c r="C8" s="167" t="s">
        <v>367</v>
      </c>
      <c r="D8" s="168" t="s">
        <v>368</v>
      </c>
      <c r="E8" s="43"/>
      <c r="F8" s="44"/>
      <c r="G8" s="44"/>
      <c r="H8" s="45"/>
      <c r="I8" s="45"/>
    </row>
    <row r="9" spans="1:9" ht="51" customHeight="1">
      <c r="A9" s="105">
        <v>2</v>
      </c>
      <c r="B9" s="166" t="s">
        <v>369</v>
      </c>
      <c r="C9" s="167" t="s">
        <v>367</v>
      </c>
      <c r="D9" s="168" t="s">
        <v>368</v>
      </c>
      <c r="E9" s="43"/>
      <c r="F9" s="44"/>
      <c r="G9" s="44"/>
      <c r="H9" s="45"/>
      <c r="I9" s="45"/>
    </row>
    <row r="10" spans="1:9" ht="51" customHeight="1">
      <c r="A10" s="105">
        <v>3</v>
      </c>
      <c r="B10" s="166" t="s">
        <v>370</v>
      </c>
      <c r="C10" s="167" t="s">
        <v>367</v>
      </c>
      <c r="D10" s="168" t="s">
        <v>368</v>
      </c>
      <c r="E10" s="43"/>
      <c r="F10" s="44"/>
      <c r="G10" s="44"/>
      <c r="H10" s="45"/>
      <c r="I10" s="45"/>
    </row>
    <row r="11" spans="1:9" ht="51" customHeight="1">
      <c r="A11" s="105">
        <v>4</v>
      </c>
      <c r="B11" s="166" t="s">
        <v>371</v>
      </c>
      <c r="C11" s="167" t="s">
        <v>372</v>
      </c>
      <c r="D11" s="168" t="s">
        <v>373</v>
      </c>
      <c r="E11" s="43"/>
      <c r="F11" s="44"/>
      <c r="G11" s="44"/>
      <c r="H11" s="45"/>
      <c r="I11" s="45"/>
    </row>
    <row r="12" spans="1:9" ht="51" customHeight="1">
      <c r="A12" s="105">
        <v>5</v>
      </c>
      <c r="B12" s="166" t="s">
        <v>374</v>
      </c>
      <c r="C12" s="167" t="s">
        <v>372</v>
      </c>
      <c r="D12" s="168" t="s">
        <v>373</v>
      </c>
      <c r="E12" s="43"/>
      <c r="F12" s="44"/>
      <c r="G12" s="44"/>
      <c r="H12" s="45"/>
      <c r="I12" s="45"/>
    </row>
    <row r="13" spans="1:9" ht="38.25" customHeight="1">
      <c r="A13" s="105">
        <v>6</v>
      </c>
      <c r="B13" s="166" t="s">
        <v>375</v>
      </c>
      <c r="C13" s="167" t="s">
        <v>376</v>
      </c>
      <c r="D13" s="168" t="s">
        <v>377</v>
      </c>
      <c r="E13" s="43"/>
      <c r="F13" s="44"/>
      <c r="G13" s="44"/>
      <c r="H13" s="46"/>
      <c r="I13" s="46"/>
    </row>
    <row r="14" spans="1:9" ht="15.75" customHeight="1">
      <c r="A14" s="69"/>
      <c r="B14" s="70"/>
      <c r="C14" s="71"/>
      <c r="D14" s="72"/>
      <c r="E14" s="43"/>
      <c r="F14" s="44"/>
      <c r="G14" s="44"/>
      <c r="H14" s="46"/>
      <c r="I14" s="46"/>
    </row>
    <row r="15" spans="1:9" ht="42.75">
      <c r="A15" s="93" t="s">
        <v>54</v>
      </c>
      <c r="B15" s="93" t="s">
        <v>37</v>
      </c>
      <c r="C15" s="149" t="s">
        <v>38</v>
      </c>
      <c r="D15" s="93" t="s">
        <v>55</v>
      </c>
      <c r="E15" s="93" t="s">
        <v>56</v>
      </c>
      <c r="F15" s="93" t="s">
        <v>57</v>
      </c>
      <c r="G15" s="93" t="s">
        <v>200</v>
      </c>
      <c r="H15" s="49" t="s">
        <v>201</v>
      </c>
      <c r="I15" s="49" t="s">
        <v>58</v>
      </c>
    </row>
    <row r="16" spans="1:9">
      <c r="A16" s="150" t="s">
        <v>59</v>
      </c>
      <c r="B16" s="88"/>
      <c r="C16" s="68"/>
      <c r="D16" s="50"/>
      <c r="E16" s="50"/>
      <c r="F16" s="50"/>
      <c r="G16" s="109"/>
      <c r="H16" s="110"/>
      <c r="I16" s="90">
        <f>ROUND(ROUND(G16,2)*H16,2)</f>
        <v>0</v>
      </c>
    </row>
    <row r="17" spans="1:11">
      <c r="A17" s="150" t="s">
        <v>60</v>
      </c>
      <c r="B17" s="88"/>
      <c r="C17" s="68"/>
      <c r="D17" s="50"/>
      <c r="E17" s="50"/>
      <c r="F17" s="50"/>
      <c r="G17" s="109"/>
      <c r="H17" s="110"/>
      <c r="I17" s="90">
        <f t="shared" ref="I17:I21" si="0">ROUND(ROUND(G17,2)*H17,2)</f>
        <v>0</v>
      </c>
    </row>
    <row r="18" spans="1:11">
      <c r="A18" s="150" t="s">
        <v>61</v>
      </c>
      <c r="B18" s="88"/>
      <c r="C18" s="68"/>
      <c r="D18" s="50"/>
      <c r="E18" s="50"/>
      <c r="F18" s="50"/>
      <c r="G18" s="109"/>
      <c r="H18" s="110"/>
      <c r="I18" s="90">
        <f t="shared" si="0"/>
        <v>0</v>
      </c>
    </row>
    <row r="19" spans="1:11">
      <c r="A19" s="150" t="s">
        <v>62</v>
      </c>
      <c r="B19" s="88"/>
      <c r="C19" s="68"/>
      <c r="D19" s="50"/>
      <c r="E19" s="50"/>
      <c r="F19" s="50"/>
      <c r="G19" s="109"/>
      <c r="H19" s="110"/>
      <c r="I19" s="90">
        <f t="shared" si="0"/>
        <v>0</v>
      </c>
    </row>
    <row r="20" spans="1:11">
      <c r="A20" s="150" t="s">
        <v>63</v>
      </c>
      <c r="B20" s="88"/>
      <c r="C20" s="68"/>
      <c r="D20" s="50"/>
      <c r="E20" s="50"/>
      <c r="F20" s="50"/>
      <c r="G20" s="109"/>
      <c r="H20" s="110"/>
      <c r="I20" s="90">
        <f t="shared" si="0"/>
        <v>0</v>
      </c>
    </row>
    <row r="21" spans="1:11" ht="15.75" thickBot="1">
      <c r="A21" s="150" t="s">
        <v>64</v>
      </c>
      <c r="B21" s="88"/>
      <c r="C21" s="68"/>
      <c r="D21" s="50"/>
      <c r="E21" s="50"/>
      <c r="F21" s="50"/>
      <c r="G21" s="109"/>
      <c r="H21" s="110"/>
      <c r="I21" s="90">
        <f t="shared" si="0"/>
        <v>0</v>
      </c>
    </row>
    <row r="22" spans="1:11" ht="15.75" thickBot="1">
      <c r="A22" s="52"/>
      <c r="B22" s="53"/>
      <c r="C22" s="89"/>
      <c r="D22" s="54"/>
      <c r="E22" s="54"/>
      <c r="F22" s="54"/>
      <c r="G22" s="54"/>
      <c r="H22" s="130" t="s">
        <v>209</v>
      </c>
      <c r="I22" s="78">
        <f>SUM(I16:I21)</f>
        <v>0</v>
      </c>
    </row>
    <row r="23" spans="1:11">
      <c r="A23" s="52"/>
      <c r="B23" s="53"/>
      <c r="C23" s="56"/>
      <c r="D23" s="54"/>
      <c r="E23" s="54"/>
      <c r="F23" s="54"/>
      <c r="G23" s="54"/>
      <c r="H23" s="55"/>
      <c r="I23" s="57"/>
    </row>
    <row r="24" spans="1:11" ht="66.75" customHeight="1">
      <c r="A24" s="229" t="s">
        <v>199</v>
      </c>
      <c r="B24" s="229"/>
      <c r="C24" s="229"/>
      <c r="D24" s="229"/>
      <c r="E24" s="229"/>
      <c r="F24" s="229"/>
      <c r="G24" s="229"/>
      <c r="H24" s="229"/>
      <c r="I24" s="229"/>
    </row>
    <row r="25" spans="1:11">
      <c r="A25" s="52"/>
      <c r="B25" s="53"/>
      <c r="C25" s="56"/>
      <c r="D25" s="54"/>
      <c r="E25" s="54"/>
      <c r="F25" s="54"/>
      <c r="G25" s="54"/>
      <c r="H25" s="55"/>
      <c r="I25" s="57"/>
    </row>
    <row r="26" spans="1:11">
      <c r="A26" s="52"/>
      <c r="B26" s="53"/>
      <c r="C26" s="56"/>
      <c r="D26" s="54"/>
      <c r="E26" s="54"/>
      <c r="F26" s="54"/>
      <c r="G26" s="54"/>
      <c r="H26" s="55"/>
      <c r="I26" s="57"/>
    </row>
    <row r="28" spans="1:11">
      <c r="B28" s="42" t="s">
        <v>185</v>
      </c>
      <c r="F28" s="116" t="s">
        <v>75</v>
      </c>
      <c r="J28" s="116"/>
      <c r="K28" s="116"/>
    </row>
    <row r="29" spans="1:11">
      <c r="F29" s="116" t="s">
        <v>36</v>
      </c>
      <c r="J29" s="116"/>
      <c r="K29" s="116"/>
    </row>
    <row r="30" spans="1:11">
      <c r="C30" s="115" t="s">
        <v>184</v>
      </c>
    </row>
    <row r="31" spans="1:11">
      <c r="C31" s="169" t="s">
        <v>380</v>
      </c>
    </row>
    <row r="32" spans="1:11" ht="33" customHeight="1">
      <c r="B32" s="246" t="s">
        <v>379</v>
      </c>
      <c r="C32" s="246"/>
      <c r="D32" s="246"/>
    </row>
    <row r="34" spans="1:3" ht="29.25" thickBot="1">
      <c r="A34" s="123" t="s">
        <v>66</v>
      </c>
      <c r="B34" s="123" t="s">
        <v>187</v>
      </c>
      <c r="C34" s="124" t="s">
        <v>194</v>
      </c>
    </row>
    <row r="35" spans="1:3" ht="67.5" customHeight="1" thickBot="1">
      <c r="A35" s="122" t="s">
        <v>191</v>
      </c>
      <c r="B35" s="125" t="s">
        <v>381</v>
      </c>
      <c r="C35" s="118"/>
    </row>
    <row r="36" spans="1:3" ht="72.75" customHeight="1" thickBot="1">
      <c r="A36" s="122" t="s">
        <v>95</v>
      </c>
      <c r="B36" s="159" t="s">
        <v>382</v>
      </c>
      <c r="C36" s="118"/>
    </row>
    <row r="37" spans="1:3" ht="45.75" thickBot="1">
      <c r="A37" s="122" t="s">
        <v>192</v>
      </c>
      <c r="B37" s="159" t="s">
        <v>383</v>
      </c>
      <c r="C37" s="118"/>
    </row>
    <row r="38" spans="1:3" ht="30.75" thickBot="1">
      <c r="A38" s="122" t="s">
        <v>96</v>
      </c>
      <c r="B38" s="159" t="s">
        <v>384</v>
      </c>
      <c r="C38" s="118"/>
    </row>
    <row r="39" spans="1:3" s="127" customFormat="1" ht="32.25" customHeight="1" thickBot="1">
      <c r="A39" s="122" t="s">
        <v>97</v>
      </c>
      <c r="B39" s="159" t="s">
        <v>385</v>
      </c>
      <c r="C39" s="118"/>
    </row>
    <row r="40" spans="1:3" ht="45.75" thickBot="1">
      <c r="A40" s="122" t="s">
        <v>98</v>
      </c>
      <c r="B40" s="158" t="s">
        <v>390</v>
      </c>
      <c r="C40" s="118"/>
    </row>
    <row r="41" spans="1:3" ht="45.75" thickBot="1">
      <c r="A41" s="122" t="s">
        <v>99</v>
      </c>
      <c r="B41" s="159" t="s">
        <v>386</v>
      </c>
      <c r="C41" s="118"/>
    </row>
    <row r="42" spans="1:3" ht="45.75" thickBot="1">
      <c r="A42" s="122" t="s">
        <v>100</v>
      </c>
      <c r="B42" s="159" t="s">
        <v>387</v>
      </c>
      <c r="C42" s="118"/>
    </row>
    <row r="43" spans="1:3" ht="30.75" thickBot="1">
      <c r="A43" s="122" t="s">
        <v>101</v>
      </c>
      <c r="B43" s="159" t="s">
        <v>388</v>
      </c>
      <c r="C43" s="118"/>
    </row>
    <row r="44" spans="1:3" ht="30.75" thickBot="1">
      <c r="A44" s="122" t="s">
        <v>102</v>
      </c>
      <c r="B44" s="159" t="s">
        <v>389</v>
      </c>
      <c r="C44" s="118"/>
    </row>
    <row r="45" spans="1:3" ht="30.75" thickBot="1">
      <c r="A45" s="122" t="s">
        <v>103</v>
      </c>
      <c r="B45" s="159" t="s">
        <v>357</v>
      </c>
      <c r="C45" s="118"/>
    </row>
    <row r="46" spans="1:3" ht="45.75" thickBot="1">
      <c r="A46" s="122" t="s">
        <v>314</v>
      </c>
      <c r="B46" s="159" t="s">
        <v>292</v>
      </c>
      <c r="C46" s="118"/>
    </row>
    <row r="47" spans="1:3" ht="45.75" thickBot="1">
      <c r="A47" s="122" t="s">
        <v>315</v>
      </c>
      <c r="B47" s="159" t="s">
        <v>294</v>
      </c>
      <c r="C47" s="118"/>
    </row>
    <row r="49" spans="1:4" ht="29.25" customHeight="1">
      <c r="A49" s="236" t="s">
        <v>198</v>
      </c>
      <c r="B49" s="236"/>
      <c r="C49" s="236"/>
      <c r="D49" s="236"/>
    </row>
    <row r="51" spans="1:4">
      <c r="C51" s="169" t="s">
        <v>391</v>
      </c>
    </row>
    <row r="52" spans="1:4" ht="33" customHeight="1">
      <c r="B52" s="246" t="s">
        <v>401</v>
      </c>
      <c r="C52" s="246"/>
      <c r="D52" s="246"/>
    </row>
    <row r="54" spans="1:4" ht="29.25" thickBot="1">
      <c r="A54" s="123" t="s">
        <v>66</v>
      </c>
      <c r="B54" s="123" t="s">
        <v>187</v>
      </c>
      <c r="C54" s="124" t="s">
        <v>194</v>
      </c>
    </row>
    <row r="55" spans="1:4" ht="60.75" thickBot="1">
      <c r="A55" s="122" t="s">
        <v>191</v>
      </c>
      <c r="B55" s="158" t="s">
        <v>392</v>
      </c>
      <c r="C55" s="118"/>
    </row>
    <row r="56" spans="1:4" ht="62.25" customHeight="1" thickBot="1">
      <c r="A56" s="122" t="s">
        <v>95</v>
      </c>
      <c r="B56" s="159" t="s">
        <v>393</v>
      </c>
      <c r="C56" s="118"/>
    </row>
    <row r="57" spans="1:4" ht="45.75" thickBot="1">
      <c r="A57" s="122" t="s">
        <v>192</v>
      </c>
      <c r="B57" s="158" t="s">
        <v>398</v>
      </c>
      <c r="C57" s="118"/>
    </row>
    <row r="58" spans="1:4" ht="30.75" thickBot="1">
      <c r="A58" s="122" t="s">
        <v>96</v>
      </c>
      <c r="B58" s="159" t="s">
        <v>384</v>
      </c>
      <c r="C58" s="118"/>
    </row>
    <row r="59" spans="1:4" s="127" customFormat="1" ht="32.25" customHeight="1" thickBot="1">
      <c r="A59" s="122" t="s">
        <v>97</v>
      </c>
      <c r="B59" s="159" t="s">
        <v>394</v>
      </c>
      <c r="C59" s="118"/>
    </row>
    <row r="60" spans="1:4" ht="45.75" thickBot="1">
      <c r="A60" s="122" t="s">
        <v>98</v>
      </c>
      <c r="B60" s="159" t="s">
        <v>395</v>
      </c>
      <c r="C60" s="118"/>
    </row>
    <row r="61" spans="1:4" ht="45.75" thickBot="1">
      <c r="A61" s="122" t="s">
        <v>99</v>
      </c>
      <c r="B61" s="159" t="s">
        <v>386</v>
      </c>
      <c r="C61" s="118"/>
    </row>
    <row r="62" spans="1:4" ht="45.75" thickBot="1">
      <c r="A62" s="122" t="s">
        <v>100</v>
      </c>
      <c r="B62" s="158" t="s">
        <v>399</v>
      </c>
      <c r="C62" s="118"/>
    </row>
    <row r="63" spans="1:4" ht="30.75" thickBot="1">
      <c r="A63" s="122" t="s">
        <v>101</v>
      </c>
      <c r="B63" s="159" t="s">
        <v>396</v>
      </c>
      <c r="C63" s="118"/>
    </row>
    <row r="64" spans="1:4" ht="30.75" thickBot="1">
      <c r="A64" s="122" t="s">
        <v>102</v>
      </c>
      <c r="B64" s="159" t="s">
        <v>397</v>
      </c>
      <c r="C64" s="118"/>
    </row>
    <row r="65" spans="1:4" ht="30.75" thickBot="1">
      <c r="A65" s="122" t="s">
        <v>103</v>
      </c>
      <c r="B65" s="159" t="s">
        <v>357</v>
      </c>
      <c r="C65" s="118"/>
    </row>
    <row r="66" spans="1:4" ht="45.75" thickBot="1">
      <c r="A66" s="122" t="s">
        <v>314</v>
      </c>
      <c r="B66" s="158" t="s">
        <v>292</v>
      </c>
      <c r="C66" s="118"/>
    </row>
    <row r="67" spans="1:4" ht="45.75" thickBot="1">
      <c r="A67" s="122" t="s">
        <v>315</v>
      </c>
      <c r="B67" s="159" t="s">
        <v>294</v>
      </c>
      <c r="C67" s="118"/>
    </row>
    <row r="69" spans="1:4" ht="29.25" customHeight="1">
      <c r="A69" s="236" t="s">
        <v>198</v>
      </c>
      <c r="B69" s="236"/>
      <c r="C69" s="236"/>
      <c r="D69" s="236"/>
    </row>
    <row r="71" spans="1:4">
      <c r="C71" s="169" t="s">
        <v>400</v>
      </c>
    </row>
    <row r="72" spans="1:4" ht="33" customHeight="1">
      <c r="B72" s="246" t="s">
        <v>402</v>
      </c>
      <c r="C72" s="246"/>
      <c r="D72" s="246"/>
    </row>
    <row r="74" spans="1:4" ht="29.25" thickBot="1">
      <c r="A74" s="123" t="s">
        <v>66</v>
      </c>
      <c r="B74" s="123" t="s">
        <v>187</v>
      </c>
      <c r="C74" s="124" t="s">
        <v>194</v>
      </c>
    </row>
    <row r="75" spans="1:4" ht="45.75" thickBot="1">
      <c r="A75" s="122" t="s">
        <v>191</v>
      </c>
      <c r="B75" s="158" t="s">
        <v>403</v>
      </c>
      <c r="C75" s="118"/>
    </row>
    <row r="76" spans="1:4" ht="62.25" customHeight="1" thickBot="1">
      <c r="A76" s="122" t="s">
        <v>95</v>
      </c>
      <c r="B76" s="159" t="s">
        <v>393</v>
      </c>
      <c r="C76" s="118"/>
    </row>
    <row r="77" spans="1:4" ht="30.75" thickBot="1">
      <c r="A77" s="122" t="s">
        <v>192</v>
      </c>
      <c r="B77" s="159" t="s">
        <v>404</v>
      </c>
      <c r="C77" s="118"/>
    </row>
    <row r="78" spans="1:4" ht="45.75" thickBot="1">
      <c r="A78" s="122" t="s">
        <v>96</v>
      </c>
      <c r="B78" s="159" t="s">
        <v>398</v>
      </c>
      <c r="C78" s="118"/>
    </row>
    <row r="79" spans="1:4" s="127" customFormat="1" ht="52.5" customHeight="1" thickBot="1">
      <c r="A79" s="122" t="s">
        <v>97</v>
      </c>
      <c r="B79" s="159" t="s">
        <v>405</v>
      </c>
      <c r="C79" s="118"/>
    </row>
    <row r="80" spans="1:4" ht="45.75" thickBot="1">
      <c r="A80" s="122" t="s">
        <v>98</v>
      </c>
      <c r="B80" s="159" t="s">
        <v>406</v>
      </c>
      <c r="C80" s="118"/>
    </row>
    <row r="81" spans="1:4" ht="30.75" thickBot="1">
      <c r="A81" s="122" t="s">
        <v>99</v>
      </c>
      <c r="B81" s="159" t="s">
        <v>388</v>
      </c>
      <c r="C81" s="118"/>
    </row>
    <row r="82" spans="1:4" ht="30.75" thickBot="1">
      <c r="A82" s="122" t="s">
        <v>100</v>
      </c>
      <c r="B82" s="159" t="s">
        <v>397</v>
      </c>
      <c r="C82" s="118"/>
    </row>
    <row r="83" spans="1:4" ht="30.75" thickBot="1">
      <c r="A83" s="122" t="s">
        <v>101</v>
      </c>
      <c r="B83" s="159" t="s">
        <v>357</v>
      </c>
      <c r="C83" s="118"/>
    </row>
    <row r="84" spans="1:4" ht="45.75" thickBot="1">
      <c r="A84" s="122" t="s">
        <v>102</v>
      </c>
      <c r="B84" s="159" t="s">
        <v>292</v>
      </c>
      <c r="C84" s="118"/>
    </row>
    <row r="85" spans="1:4" ht="45.75" thickBot="1">
      <c r="A85" s="122" t="s">
        <v>103</v>
      </c>
      <c r="B85" s="159" t="s">
        <v>294</v>
      </c>
      <c r="C85" s="118"/>
    </row>
    <row r="87" spans="1:4" ht="29.25" customHeight="1">
      <c r="A87" s="236" t="s">
        <v>198</v>
      </c>
      <c r="B87" s="236"/>
      <c r="C87" s="236"/>
      <c r="D87" s="236"/>
    </row>
    <row r="89" spans="1:4">
      <c r="C89" s="169" t="s">
        <v>407</v>
      </c>
    </row>
    <row r="90" spans="1:4" ht="33" customHeight="1">
      <c r="B90" s="246" t="s">
        <v>419</v>
      </c>
      <c r="C90" s="246"/>
      <c r="D90" s="246"/>
    </row>
    <row r="92" spans="1:4" ht="29.25" thickBot="1">
      <c r="A92" s="123" t="s">
        <v>66</v>
      </c>
      <c r="B92" s="123" t="s">
        <v>187</v>
      </c>
      <c r="C92" s="124" t="s">
        <v>194</v>
      </c>
    </row>
    <row r="93" spans="1:4" ht="60.75" thickBot="1">
      <c r="A93" s="122" t="s">
        <v>191</v>
      </c>
      <c r="B93" s="125" t="s">
        <v>408</v>
      </c>
      <c r="C93" s="118"/>
    </row>
    <row r="94" spans="1:4" ht="62.25" customHeight="1" thickBot="1">
      <c r="A94" s="122" t="s">
        <v>95</v>
      </c>
      <c r="B94" s="119" t="s">
        <v>409</v>
      </c>
      <c r="C94" s="118"/>
    </row>
    <row r="95" spans="1:4" ht="30.75" thickBot="1">
      <c r="A95" s="122" t="s">
        <v>192</v>
      </c>
      <c r="B95" s="119" t="s">
        <v>297</v>
      </c>
      <c r="C95" s="118"/>
    </row>
    <row r="96" spans="1:4" ht="45.75" thickBot="1">
      <c r="A96" s="122" t="s">
        <v>96</v>
      </c>
      <c r="B96" s="119" t="s">
        <v>410</v>
      </c>
      <c r="C96" s="118"/>
    </row>
    <row r="97" spans="1:4" s="127" customFormat="1" ht="52.5" customHeight="1" thickBot="1">
      <c r="A97" s="122" t="s">
        <v>97</v>
      </c>
      <c r="B97" s="119" t="s">
        <v>298</v>
      </c>
      <c r="C97" s="118"/>
    </row>
    <row r="98" spans="1:4" ht="30.75" thickBot="1">
      <c r="A98" s="122" t="s">
        <v>98</v>
      </c>
      <c r="B98" s="119" t="s">
        <v>317</v>
      </c>
      <c r="C98" s="118"/>
    </row>
    <row r="99" spans="1:4" ht="45.75" thickBot="1">
      <c r="A99" s="122" t="s">
        <v>99</v>
      </c>
      <c r="B99" s="119" t="s">
        <v>411</v>
      </c>
      <c r="C99" s="118"/>
    </row>
    <row r="100" spans="1:4" ht="60.75" thickBot="1">
      <c r="A100" s="122" t="s">
        <v>100</v>
      </c>
      <c r="B100" s="125" t="s">
        <v>413</v>
      </c>
      <c r="C100" s="118"/>
    </row>
    <row r="101" spans="1:4" ht="30.75" thickBot="1">
      <c r="A101" s="122" t="s">
        <v>101</v>
      </c>
      <c r="B101" s="119" t="s">
        <v>321</v>
      </c>
      <c r="C101" s="118"/>
    </row>
    <row r="102" spans="1:4" ht="30.75" thickBot="1">
      <c r="A102" s="122" t="s">
        <v>102</v>
      </c>
      <c r="B102" s="119" t="s">
        <v>324</v>
      </c>
      <c r="C102" s="118"/>
    </row>
    <row r="103" spans="1:4" ht="45.75" thickBot="1">
      <c r="A103" s="122" t="s">
        <v>103</v>
      </c>
      <c r="B103" s="159" t="s">
        <v>294</v>
      </c>
      <c r="C103" s="118"/>
    </row>
    <row r="105" spans="1:4" ht="29.25" customHeight="1">
      <c r="A105" s="236" t="s">
        <v>198</v>
      </c>
      <c r="B105" s="236"/>
      <c r="C105" s="236"/>
      <c r="D105" s="236"/>
    </row>
    <row r="107" spans="1:4">
      <c r="C107" s="169" t="s">
        <v>414</v>
      </c>
    </row>
    <row r="108" spans="1:4" ht="33" customHeight="1">
      <c r="B108" s="246" t="s">
        <v>418</v>
      </c>
      <c r="C108" s="246"/>
      <c r="D108" s="246"/>
    </row>
    <row r="110" spans="1:4" ht="29.25" thickBot="1">
      <c r="A110" s="123" t="s">
        <v>66</v>
      </c>
      <c r="B110" s="123" t="s">
        <v>187</v>
      </c>
      <c r="C110" s="124" t="s">
        <v>194</v>
      </c>
    </row>
    <row r="111" spans="1:4" ht="60.75" thickBot="1">
      <c r="A111" s="122" t="s">
        <v>191</v>
      </c>
      <c r="B111" s="125" t="s">
        <v>415</v>
      </c>
      <c r="C111" s="118"/>
    </row>
    <row r="112" spans="1:4" ht="62.25" customHeight="1" thickBot="1">
      <c r="A112" s="122" t="s">
        <v>95</v>
      </c>
      <c r="B112" s="119" t="s">
        <v>327</v>
      </c>
      <c r="C112" s="118"/>
    </row>
    <row r="113" spans="1:4" ht="75.75" thickBot="1">
      <c r="A113" s="122" t="s">
        <v>192</v>
      </c>
      <c r="B113" s="119" t="s">
        <v>393</v>
      </c>
      <c r="C113" s="118"/>
    </row>
    <row r="114" spans="1:4" ht="30.75" thickBot="1">
      <c r="A114" s="122" t="s">
        <v>96</v>
      </c>
      <c r="B114" s="119" t="s">
        <v>297</v>
      </c>
      <c r="C114" s="118"/>
    </row>
    <row r="115" spans="1:4" s="127" customFormat="1" ht="52.5" customHeight="1" thickBot="1">
      <c r="A115" s="122" t="s">
        <v>97</v>
      </c>
      <c r="B115" s="119" t="s">
        <v>410</v>
      </c>
      <c r="C115" s="118"/>
    </row>
    <row r="116" spans="1:4" ht="30.75" thickBot="1">
      <c r="A116" s="122" t="s">
        <v>98</v>
      </c>
      <c r="B116" s="119" t="s">
        <v>298</v>
      </c>
      <c r="C116" s="118"/>
    </row>
    <row r="117" spans="1:4" ht="15.75" thickBot="1">
      <c r="A117" s="122" t="s">
        <v>99</v>
      </c>
      <c r="B117" s="119" t="s">
        <v>416</v>
      </c>
      <c r="C117" s="118"/>
    </row>
    <row r="118" spans="1:4" ht="60.75" thickBot="1">
      <c r="A118" s="122" t="s">
        <v>100</v>
      </c>
      <c r="B118" s="119" t="s">
        <v>417</v>
      </c>
      <c r="C118" s="118"/>
    </row>
    <row r="119" spans="1:4" ht="30.75" thickBot="1">
      <c r="A119" s="122" t="s">
        <v>101</v>
      </c>
      <c r="B119" s="119" t="s">
        <v>321</v>
      </c>
      <c r="C119" s="118"/>
    </row>
    <row r="120" spans="1:4" ht="30.75" thickBot="1">
      <c r="A120" s="122" t="s">
        <v>102</v>
      </c>
      <c r="B120" s="119" t="s">
        <v>324</v>
      </c>
      <c r="C120" s="118"/>
    </row>
    <row r="121" spans="1:4" ht="45.75" thickBot="1">
      <c r="A121" s="122" t="s">
        <v>103</v>
      </c>
      <c r="B121" s="159" t="s">
        <v>294</v>
      </c>
      <c r="C121" s="118"/>
    </row>
    <row r="123" spans="1:4" ht="29.25" customHeight="1">
      <c r="A123" s="236" t="s">
        <v>198</v>
      </c>
      <c r="B123" s="236"/>
      <c r="C123" s="236"/>
      <c r="D123" s="236"/>
    </row>
  </sheetData>
  <mergeCells count="14">
    <mergeCell ref="B108:D108"/>
    <mergeCell ref="A123:D123"/>
    <mergeCell ref="B52:D52"/>
    <mergeCell ref="A69:D69"/>
    <mergeCell ref="B72:D72"/>
    <mergeCell ref="A87:D87"/>
    <mergeCell ref="B90:D90"/>
    <mergeCell ref="A105:D105"/>
    <mergeCell ref="A49:D49"/>
    <mergeCell ref="G1:I1"/>
    <mergeCell ref="G2:I2"/>
    <mergeCell ref="B6:D6"/>
    <mergeCell ref="A24:I24"/>
    <mergeCell ref="B32:D32"/>
  </mergeCells>
  <pageMargins left="0.7" right="0.7" top="0.75" bottom="0.75" header="0.3" footer="0.3"/>
  <pageSetup paperSize="9" scale="44" fitToHeight="0"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62"/>
  <sheetViews>
    <sheetView zoomScaleNormal="100" workbookViewId="0">
      <selection activeCell="C51" sqref="C51"/>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420</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421</v>
      </c>
      <c r="C6" s="231"/>
      <c r="D6" s="232"/>
      <c r="E6" s="24"/>
      <c r="F6" s="24"/>
      <c r="G6" s="26"/>
      <c r="H6" s="22"/>
      <c r="I6" s="22"/>
    </row>
    <row r="7" spans="1:9" ht="45" customHeight="1">
      <c r="A7" s="111" t="s">
        <v>66</v>
      </c>
      <c r="B7" s="112" t="s">
        <v>37</v>
      </c>
      <c r="C7" s="113" t="s">
        <v>104</v>
      </c>
      <c r="D7" s="181" t="s">
        <v>520</v>
      </c>
      <c r="E7" s="43"/>
      <c r="F7" s="44"/>
      <c r="G7" s="44"/>
      <c r="H7" s="45"/>
      <c r="I7" s="45"/>
    </row>
    <row r="8" spans="1:9" ht="51" customHeight="1">
      <c r="A8" s="105">
        <v>1</v>
      </c>
      <c r="B8" s="166" t="s">
        <v>422</v>
      </c>
      <c r="C8" s="167" t="s">
        <v>423</v>
      </c>
      <c r="D8" s="168" t="s">
        <v>424</v>
      </c>
      <c r="E8" s="43"/>
      <c r="F8" s="44"/>
      <c r="G8" s="44"/>
      <c r="H8" s="45"/>
      <c r="I8" s="45"/>
    </row>
    <row r="9" spans="1:9" ht="51" customHeight="1">
      <c r="A9" s="105">
        <v>2</v>
      </c>
      <c r="B9" s="166" t="s">
        <v>425</v>
      </c>
      <c r="C9" s="167" t="s">
        <v>367</v>
      </c>
      <c r="D9" s="168" t="s">
        <v>368</v>
      </c>
      <c r="E9" s="43"/>
      <c r="F9" s="44"/>
      <c r="G9" s="44"/>
      <c r="H9" s="45"/>
      <c r="I9" s="45"/>
    </row>
    <row r="10" spans="1:9" ht="15.75" customHeight="1">
      <c r="A10" s="69"/>
      <c r="B10" s="70"/>
      <c r="C10" s="71"/>
      <c r="D10" s="72"/>
      <c r="E10" s="43"/>
      <c r="F10" s="44"/>
      <c r="G10" s="44"/>
      <c r="H10" s="46"/>
      <c r="I10" s="46"/>
    </row>
    <row r="11" spans="1:9" ht="42.75">
      <c r="A11" s="93" t="s">
        <v>54</v>
      </c>
      <c r="B11" s="93" t="s">
        <v>37</v>
      </c>
      <c r="C11" s="149" t="s">
        <v>38</v>
      </c>
      <c r="D11" s="93" t="s">
        <v>55</v>
      </c>
      <c r="E11" s="93" t="s">
        <v>56</v>
      </c>
      <c r="F11" s="93" t="s">
        <v>57</v>
      </c>
      <c r="G11" s="93" t="s">
        <v>200</v>
      </c>
      <c r="H11" s="49" t="s">
        <v>201</v>
      </c>
      <c r="I11" s="49" t="s">
        <v>58</v>
      </c>
    </row>
    <row r="12" spans="1:9">
      <c r="A12" s="150" t="s">
        <v>59</v>
      </c>
      <c r="B12" s="88"/>
      <c r="C12" s="68"/>
      <c r="D12" s="50"/>
      <c r="E12" s="50"/>
      <c r="F12" s="50"/>
      <c r="G12" s="109"/>
      <c r="H12" s="110"/>
      <c r="I12" s="90">
        <f>ROUND(ROUND(G12,2)*H12,2)</f>
        <v>0</v>
      </c>
    </row>
    <row r="13" spans="1:9">
      <c r="A13" s="150" t="s">
        <v>60</v>
      </c>
      <c r="B13" s="88"/>
      <c r="C13" s="68"/>
      <c r="D13" s="50"/>
      <c r="E13" s="50"/>
      <c r="F13" s="50"/>
      <c r="G13" s="109"/>
      <c r="H13" s="110"/>
      <c r="I13" s="90">
        <f t="shared" ref="I13:I17" si="0">ROUND(ROUND(G13,2)*H13,2)</f>
        <v>0</v>
      </c>
    </row>
    <row r="14" spans="1:9">
      <c r="A14" s="150" t="s">
        <v>61</v>
      </c>
      <c r="B14" s="88"/>
      <c r="C14" s="68"/>
      <c r="D14" s="50"/>
      <c r="E14" s="50"/>
      <c r="F14" s="50"/>
      <c r="G14" s="109"/>
      <c r="H14" s="110"/>
      <c r="I14" s="90">
        <f t="shared" si="0"/>
        <v>0</v>
      </c>
    </row>
    <row r="15" spans="1:9">
      <c r="A15" s="150" t="s">
        <v>62</v>
      </c>
      <c r="B15" s="88"/>
      <c r="C15" s="68"/>
      <c r="D15" s="50"/>
      <c r="E15" s="50"/>
      <c r="F15" s="50"/>
      <c r="G15" s="109"/>
      <c r="H15" s="110"/>
      <c r="I15" s="90">
        <f t="shared" si="0"/>
        <v>0</v>
      </c>
    </row>
    <row r="16" spans="1:9">
      <c r="A16" s="150" t="s">
        <v>63</v>
      </c>
      <c r="B16" s="88"/>
      <c r="C16" s="68"/>
      <c r="D16" s="50"/>
      <c r="E16" s="50"/>
      <c r="F16" s="50"/>
      <c r="G16" s="109"/>
      <c r="H16" s="110"/>
      <c r="I16" s="90">
        <f t="shared" si="0"/>
        <v>0</v>
      </c>
    </row>
    <row r="17" spans="1:11" ht="15.75" thickBot="1">
      <c r="A17" s="150" t="s">
        <v>64</v>
      </c>
      <c r="B17" s="88"/>
      <c r="C17" s="68"/>
      <c r="D17" s="50"/>
      <c r="E17" s="50"/>
      <c r="F17" s="50"/>
      <c r="G17" s="109"/>
      <c r="H17" s="110"/>
      <c r="I17" s="90">
        <f t="shared" si="0"/>
        <v>0</v>
      </c>
    </row>
    <row r="18" spans="1:11" ht="15.75" thickBot="1">
      <c r="A18" s="52"/>
      <c r="B18" s="53"/>
      <c r="C18" s="89"/>
      <c r="D18" s="54"/>
      <c r="E18" s="54"/>
      <c r="F18" s="54"/>
      <c r="G18" s="54"/>
      <c r="H18" s="130" t="s">
        <v>209</v>
      </c>
      <c r="I18" s="78">
        <f>SUM(I12:I17)</f>
        <v>0</v>
      </c>
    </row>
    <row r="19" spans="1:11">
      <c r="A19" s="52"/>
      <c r="B19" s="53"/>
      <c r="C19" s="56"/>
      <c r="D19" s="54"/>
      <c r="E19" s="54"/>
      <c r="F19" s="54"/>
      <c r="G19" s="54"/>
      <c r="H19" s="55"/>
      <c r="I19" s="57"/>
    </row>
    <row r="20" spans="1:11" ht="66.75" customHeight="1">
      <c r="A20" s="229" t="s">
        <v>199</v>
      </c>
      <c r="B20" s="229"/>
      <c r="C20" s="229"/>
      <c r="D20" s="229"/>
      <c r="E20" s="229"/>
      <c r="F20" s="229"/>
      <c r="G20" s="229"/>
      <c r="H20" s="229"/>
      <c r="I20" s="229"/>
    </row>
    <row r="21" spans="1:11">
      <c r="A21" s="52"/>
      <c r="B21" s="53"/>
      <c r="C21" s="56"/>
      <c r="D21" s="54"/>
      <c r="E21" s="54"/>
      <c r="F21" s="54"/>
      <c r="G21" s="54"/>
      <c r="H21" s="55"/>
      <c r="I21" s="57"/>
    </row>
    <row r="22" spans="1:11">
      <c r="A22" s="52"/>
      <c r="B22" s="53"/>
      <c r="C22" s="56"/>
      <c r="D22" s="54"/>
      <c r="E22" s="54"/>
      <c r="F22" s="54"/>
      <c r="G22" s="54"/>
      <c r="H22" s="55"/>
      <c r="I22" s="57"/>
    </row>
    <row r="24" spans="1:11">
      <c r="B24" s="42" t="s">
        <v>185</v>
      </c>
      <c r="F24" s="116" t="s">
        <v>75</v>
      </c>
      <c r="J24" s="116"/>
      <c r="K24" s="116"/>
    </row>
    <row r="25" spans="1:11">
      <c r="F25" s="116" t="s">
        <v>36</v>
      </c>
      <c r="J25" s="116"/>
      <c r="K25" s="116"/>
    </row>
    <row r="26" spans="1:11">
      <c r="C26" s="115" t="s">
        <v>184</v>
      </c>
    </row>
    <row r="27" spans="1:11">
      <c r="C27" s="169" t="s">
        <v>426</v>
      </c>
    </row>
    <row r="28" spans="1:11" ht="33" customHeight="1">
      <c r="B28" s="246" t="s">
        <v>427</v>
      </c>
      <c r="C28" s="246"/>
      <c r="D28" s="246"/>
    </row>
    <row r="30" spans="1:11" ht="29.25" thickBot="1">
      <c r="A30" s="123" t="s">
        <v>66</v>
      </c>
      <c r="B30" s="123" t="s">
        <v>187</v>
      </c>
      <c r="C30" s="124" t="s">
        <v>194</v>
      </c>
    </row>
    <row r="31" spans="1:11" ht="67.5" customHeight="1" thickBot="1">
      <c r="A31" s="122" t="s">
        <v>191</v>
      </c>
      <c r="B31" s="125" t="s">
        <v>428</v>
      </c>
      <c r="C31" s="118"/>
    </row>
    <row r="32" spans="1:11" ht="49.5" customHeight="1" thickBot="1">
      <c r="A32" s="122" t="s">
        <v>95</v>
      </c>
      <c r="B32" s="125" t="s">
        <v>290</v>
      </c>
      <c r="C32" s="118"/>
    </row>
    <row r="33" spans="1:4" ht="45.75" thickBot="1">
      <c r="A33" s="122" t="s">
        <v>192</v>
      </c>
      <c r="B33" s="119" t="s">
        <v>410</v>
      </c>
      <c r="C33" s="118"/>
    </row>
    <row r="34" spans="1:4" ht="75.75" thickBot="1">
      <c r="A34" s="122" t="s">
        <v>96</v>
      </c>
      <c r="B34" s="119" t="s">
        <v>525</v>
      </c>
      <c r="C34" s="118"/>
    </row>
    <row r="35" spans="1:4" s="127" customFormat="1" ht="32.25" customHeight="1" thickBot="1">
      <c r="A35" s="122" t="s">
        <v>97</v>
      </c>
      <c r="B35" s="119" t="s">
        <v>429</v>
      </c>
      <c r="C35" s="118"/>
    </row>
    <row r="36" spans="1:4" ht="30.75" thickBot="1">
      <c r="A36" s="122" t="s">
        <v>98</v>
      </c>
      <c r="B36" s="119" t="s">
        <v>430</v>
      </c>
      <c r="C36" s="118"/>
    </row>
    <row r="37" spans="1:4" ht="45.75" thickBot="1">
      <c r="A37" s="122" t="s">
        <v>99</v>
      </c>
      <c r="B37" s="119" t="s">
        <v>431</v>
      </c>
      <c r="C37" s="118"/>
    </row>
    <row r="38" spans="1:4" ht="30.75" thickBot="1">
      <c r="A38" s="122" t="s">
        <v>100</v>
      </c>
      <c r="B38" s="119" t="s">
        <v>317</v>
      </c>
      <c r="C38" s="118"/>
    </row>
    <row r="39" spans="1:4" ht="30.75" thickBot="1">
      <c r="A39" s="122" t="s">
        <v>101</v>
      </c>
      <c r="B39" s="119" t="s">
        <v>301</v>
      </c>
      <c r="C39" s="118"/>
    </row>
    <row r="40" spans="1:4" ht="30.75" thickBot="1">
      <c r="A40" s="122" t="s">
        <v>102</v>
      </c>
      <c r="B40" s="119" t="s">
        <v>432</v>
      </c>
      <c r="C40" s="118"/>
    </row>
    <row r="41" spans="1:4" ht="30.75" thickBot="1">
      <c r="A41" s="122" t="s">
        <v>103</v>
      </c>
      <c r="B41" s="119" t="s">
        <v>433</v>
      </c>
      <c r="C41" s="118"/>
    </row>
    <row r="42" spans="1:4" ht="45.75" thickBot="1">
      <c r="A42" s="122" t="s">
        <v>314</v>
      </c>
      <c r="B42" s="119" t="s">
        <v>294</v>
      </c>
      <c r="C42" s="118"/>
    </row>
    <row r="44" spans="1:4" ht="29.25" customHeight="1">
      <c r="A44" s="236" t="s">
        <v>198</v>
      </c>
      <c r="B44" s="236"/>
      <c r="C44" s="236"/>
      <c r="D44" s="236"/>
    </row>
    <row r="46" spans="1:4">
      <c r="C46" s="169" t="s">
        <v>434</v>
      </c>
    </row>
    <row r="47" spans="1:4" ht="33" customHeight="1">
      <c r="B47" s="246" t="s">
        <v>435</v>
      </c>
      <c r="C47" s="246"/>
      <c r="D47" s="246"/>
    </row>
    <row r="49" spans="1:4" ht="29.25" thickBot="1">
      <c r="A49" s="123" t="s">
        <v>66</v>
      </c>
      <c r="B49" s="123" t="s">
        <v>187</v>
      </c>
      <c r="C49" s="124" t="s">
        <v>194</v>
      </c>
    </row>
    <row r="50" spans="1:4" ht="60.75" thickBot="1">
      <c r="A50" s="122" t="s">
        <v>191</v>
      </c>
      <c r="B50" s="125" t="s">
        <v>436</v>
      </c>
      <c r="C50" s="118"/>
    </row>
    <row r="51" spans="1:4" ht="62.25" customHeight="1" thickBot="1">
      <c r="A51" s="122" t="s">
        <v>95</v>
      </c>
      <c r="B51" s="119" t="s">
        <v>526</v>
      </c>
      <c r="C51" s="118"/>
    </row>
    <row r="52" spans="1:4" ht="30.75" thickBot="1">
      <c r="A52" s="122" t="s">
        <v>192</v>
      </c>
      <c r="B52" s="119" t="s">
        <v>297</v>
      </c>
      <c r="C52" s="118"/>
    </row>
    <row r="53" spans="1:4" ht="45.75" thickBot="1">
      <c r="A53" s="122" t="s">
        <v>96</v>
      </c>
      <c r="B53" s="119" t="s">
        <v>410</v>
      </c>
      <c r="C53" s="118"/>
    </row>
    <row r="54" spans="1:4" s="127" customFormat="1" ht="32.25" customHeight="1" thickBot="1">
      <c r="A54" s="122" t="s">
        <v>97</v>
      </c>
      <c r="B54" s="119" t="s">
        <v>298</v>
      </c>
      <c r="C54" s="118"/>
    </row>
    <row r="55" spans="1:4" ht="30.75" thickBot="1">
      <c r="A55" s="122" t="s">
        <v>98</v>
      </c>
      <c r="B55" s="119" t="s">
        <v>437</v>
      </c>
      <c r="C55" s="118"/>
    </row>
    <row r="56" spans="1:4" ht="45.75" thickBot="1">
      <c r="A56" s="122" t="s">
        <v>99</v>
      </c>
      <c r="B56" s="119" t="s">
        <v>438</v>
      </c>
      <c r="C56" s="118"/>
    </row>
    <row r="57" spans="1:4" ht="30.75" thickBot="1">
      <c r="A57" s="122" t="s">
        <v>100</v>
      </c>
      <c r="B57" s="119" t="s">
        <v>412</v>
      </c>
      <c r="C57" s="118"/>
    </row>
    <row r="58" spans="1:4" ht="30.75" thickBot="1">
      <c r="A58" s="122" t="s">
        <v>101</v>
      </c>
      <c r="B58" s="119" t="s">
        <v>301</v>
      </c>
      <c r="C58" s="118"/>
    </row>
    <row r="59" spans="1:4" ht="30.75" thickBot="1">
      <c r="A59" s="122" t="s">
        <v>102</v>
      </c>
      <c r="B59" s="119" t="s">
        <v>433</v>
      </c>
      <c r="C59" s="118"/>
    </row>
    <row r="60" spans="1:4" ht="45.75" thickBot="1">
      <c r="A60" s="122" t="s">
        <v>103</v>
      </c>
      <c r="B60" s="119" t="s">
        <v>294</v>
      </c>
      <c r="C60" s="118"/>
    </row>
    <row r="62" spans="1:4" ht="29.25" customHeight="1">
      <c r="A62" s="236" t="s">
        <v>198</v>
      </c>
      <c r="B62" s="236"/>
      <c r="C62" s="236"/>
      <c r="D62" s="236"/>
    </row>
  </sheetData>
  <mergeCells count="8">
    <mergeCell ref="B47:D47"/>
    <mergeCell ref="A62:D62"/>
    <mergeCell ref="G1:I1"/>
    <mergeCell ref="G2:I2"/>
    <mergeCell ref="B6:D6"/>
    <mergeCell ref="A20:I20"/>
    <mergeCell ref="B28:D28"/>
    <mergeCell ref="A44:D44"/>
  </mergeCells>
  <pageMargins left="0.7" right="0.7" top="0.75" bottom="0.75" header="0.3" footer="0.3"/>
  <pageSetup paperSize="9" scale="66" fitToHeight="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42"/>
  <sheetViews>
    <sheetView zoomScaleNormal="100" workbookViewId="0">
      <selection activeCell="D8" sqref="D8"/>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439</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440</v>
      </c>
      <c r="C6" s="231"/>
      <c r="D6" s="232"/>
      <c r="E6" s="24"/>
      <c r="F6" s="24"/>
      <c r="G6" s="26"/>
      <c r="H6" s="22"/>
      <c r="I6" s="22"/>
    </row>
    <row r="7" spans="1:9" ht="58.5" customHeight="1">
      <c r="A7" s="111" t="s">
        <v>66</v>
      </c>
      <c r="B7" s="112" t="s">
        <v>37</v>
      </c>
      <c r="C7" s="113" t="s">
        <v>104</v>
      </c>
      <c r="D7" s="178" t="s">
        <v>524</v>
      </c>
      <c r="E7" s="43"/>
      <c r="F7" s="44"/>
      <c r="G7" s="44"/>
      <c r="H7" s="45"/>
      <c r="I7" s="45"/>
    </row>
    <row r="8" spans="1:9" ht="45">
      <c r="A8" s="105">
        <v>1</v>
      </c>
      <c r="B8" s="142" t="s">
        <v>441</v>
      </c>
      <c r="C8" s="143" t="s">
        <v>442</v>
      </c>
      <c r="D8" s="179" t="s">
        <v>535</v>
      </c>
      <c r="E8" s="43"/>
      <c r="F8" s="44"/>
      <c r="G8" s="44"/>
      <c r="H8" s="46"/>
      <c r="I8" s="46"/>
    </row>
    <row r="9" spans="1:9" ht="15.75" customHeight="1">
      <c r="A9" s="69"/>
      <c r="B9" s="70"/>
      <c r="C9" s="71"/>
      <c r="D9" s="72"/>
      <c r="E9" s="43"/>
      <c r="F9" s="44"/>
      <c r="G9" s="44"/>
      <c r="H9" s="46"/>
      <c r="I9" s="46"/>
    </row>
    <row r="10" spans="1:9" ht="42.75">
      <c r="A10" s="93" t="s">
        <v>54</v>
      </c>
      <c r="B10" s="93" t="s">
        <v>37</v>
      </c>
      <c r="C10" s="149" t="s">
        <v>38</v>
      </c>
      <c r="D10" s="93" t="s">
        <v>55</v>
      </c>
      <c r="E10" s="93" t="s">
        <v>56</v>
      </c>
      <c r="F10" s="93" t="s">
        <v>57</v>
      </c>
      <c r="G10" s="93" t="s">
        <v>200</v>
      </c>
      <c r="H10" s="49" t="s">
        <v>201</v>
      </c>
      <c r="I10" s="49" t="s">
        <v>58</v>
      </c>
    </row>
    <row r="11" spans="1:9">
      <c r="A11" s="150" t="s">
        <v>59</v>
      </c>
      <c r="B11" s="88"/>
      <c r="C11" s="68"/>
      <c r="D11" s="50"/>
      <c r="E11" s="50"/>
      <c r="F11" s="50"/>
      <c r="G11" s="109"/>
      <c r="H11" s="110"/>
      <c r="I11" s="90">
        <f>ROUND(ROUND(G11,2)*H11,2)</f>
        <v>0</v>
      </c>
    </row>
    <row r="12" spans="1:9" ht="15.75" thickBot="1">
      <c r="A12" s="150" t="s">
        <v>60</v>
      </c>
      <c r="B12" s="88"/>
      <c r="C12" s="68"/>
      <c r="D12" s="50"/>
      <c r="E12" s="50"/>
      <c r="F12" s="50"/>
      <c r="G12" s="109"/>
      <c r="H12" s="110"/>
      <c r="I12" s="90">
        <f t="shared" ref="I12" si="0">ROUND(ROUND(G12,2)*H12,2)</f>
        <v>0</v>
      </c>
    </row>
    <row r="13" spans="1:9" ht="15.75" thickBot="1">
      <c r="A13" s="52"/>
      <c r="B13" s="53"/>
      <c r="C13" s="89"/>
      <c r="D13" s="54"/>
      <c r="E13" s="54"/>
      <c r="F13" s="54"/>
      <c r="G13" s="54"/>
      <c r="H13" s="130" t="s">
        <v>209</v>
      </c>
      <c r="I13" s="78">
        <f>SUM(I11:I12)</f>
        <v>0</v>
      </c>
    </row>
    <row r="14" spans="1:9">
      <c r="A14" s="52"/>
      <c r="B14" s="53"/>
      <c r="C14" s="56"/>
      <c r="D14" s="54"/>
      <c r="E14" s="54"/>
      <c r="F14" s="54"/>
      <c r="G14" s="54"/>
      <c r="H14" s="55"/>
      <c r="I14" s="57"/>
    </row>
    <row r="15" spans="1:9" ht="66.75" customHeight="1">
      <c r="A15" s="229" t="s">
        <v>199</v>
      </c>
      <c r="B15" s="229"/>
      <c r="C15" s="229"/>
      <c r="D15" s="229"/>
      <c r="E15" s="229"/>
      <c r="F15" s="229"/>
      <c r="G15" s="229"/>
      <c r="H15" s="229"/>
      <c r="I15" s="229"/>
    </row>
    <row r="16" spans="1:9">
      <c r="A16" s="52"/>
      <c r="B16" s="53"/>
      <c r="C16" s="56"/>
      <c r="D16" s="54"/>
      <c r="E16" s="54"/>
      <c r="F16" s="54"/>
      <c r="G16" s="54"/>
      <c r="H16" s="55"/>
      <c r="I16" s="57"/>
    </row>
    <row r="17" spans="1:11">
      <c r="A17" s="52"/>
      <c r="B17" s="53"/>
      <c r="C17" s="56"/>
      <c r="D17" s="54"/>
      <c r="E17" s="54"/>
      <c r="F17" s="54"/>
      <c r="G17" s="54"/>
      <c r="H17" s="55"/>
      <c r="I17" s="57"/>
    </row>
    <row r="19" spans="1:11">
      <c r="B19" s="42" t="s">
        <v>185</v>
      </c>
      <c r="F19" s="116" t="s">
        <v>75</v>
      </c>
      <c r="J19" s="116"/>
      <c r="K19" s="116"/>
    </row>
    <row r="20" spans="1:11">
      <c r="F20" s="116" t="s">
        <v>36</v>
      </c>
      <c r="J20" s="116"/>
      <c r="K20" s="116"/>
    </row>
    <row r="21" spans="1:11">
      <c r="C21" s="115" t="s">
        <v>184</v>
      </c>
    </row>
    <row r="22" spans="1:11" ht="33" customHeight="1">
      <c r="B22" s="247" t="s">
        <v>512</v>
      </c>
      <c r="C22" s="247"/>
      <c r="D22" s="247"/>
    </row>
    <row r="24" spans="1:11" ht="29.25" thickBot="1">
      <c r="A24" s="123" t="s">
        <v>66</v>
      </c>
      <c r="B24" s="123" t="s">
        <v>187</v>
      </c>
      <c r="C24" s="124" t="s">
        <v>194</v>
      </c>
    </row>
    <row r="25" spans="1:11" ht="30.75" thickBot="1">
      <c r="A25" s="122" t="s">
        <v>191</v>
      </c>
      <c r="B25" s="158" t="s">
        <v>446</v>
      </c>
      <c r="C25" s="118"/>
    </row>
    <row r="26" spans="1:11" ht="39.75" customHeight="1" thickBot="1">
      <c r="A26" s="122" t="s">
        <v>95</v>
      </c>
      <c r="B26" s="159" t="s">
        <v>518</v>
      </c>
      <c r="C26" s="118"/>
    </row>
    <row r="27" spans="1:11" ht="15.75" thickBot="1">
      <c r="A27" s="122" t="s">
        <v>192</v>
      </c>
      <c r="B27" s="119" t="s">
        <v>447</v>
      </c>
      <c r="C27" s="118"/>
    </row>
    <row r="28" spans="1:11" ht="45.75" thickBot="1">
      <c r="A28" s="122" t="s">
        <v>96</v>
      </c>
      <c r="B28" s="158" t="s">
        <v>458</v>
      </c>
      <c r="C28" s="118"/>
    </row>
    <row r="29" spans="1:11" s="127" customFormat="1" ht="32.25" customHeight="1" thickBot="1">
      <c r="A29" s="122" t="s">
        <v>97</v>
      </c>
      <c r="B29" s="159" t="s">
        <v>448</v>
      </c>
      <c r="C29" s="126"/>
    </row>
    <row r="30" spans="1:11" ht="60.75" thickBot="1">
      <c r="A30" s="122" t="s">
        <v>98</v>
      </c>
      <c r="B30" s="159" t="s">
        <v>449</v>
      </c>
      <c r="C30" s="118"/>
    </row>
    <row r="31" spans="1:11" ht="30.75" thickBot="1">
      <c r="A31" s="122" t="s">
        <v>99</v>
      </c>
      <c r="B31" s="159" t="s">
        <v>450</v>
      </c>
      <c r="C31" s="118"/>
    </row>
    <row r="32" spans="1:11" ht="30.75" thickBot="1">
      <c r="A32" s="122" t="s">
        <v>100</v>
      </c>
      <c r="B32" s="159" t="s">
        <v>451</v>
      </c>
      <c r="C32" s="126"/>
    </row>
    <row r="33" spans="1:4" ht="15.75" thickBot="1">
      <c r="A33" s="122" t="s">
        <v>101</v>
      </c>
      <c r="B33" s="159" t="s">
        <v>452</v>
      </c>
      <c r="C33" s="118"/>
    </row>
    <row r="34" spans="1:4" ht="15.75" thickBot="1">
      <c r="A34" s="122" t="s">
        <v>102</v>
      </c>
      <c r="B34" s="159" t="s">
        <v>453</v>
      </c>
      <c r="C34" s="118"/>
    </row>
    <row r="35" spans="1:4" ht="45.75" thickBot="1">
      <c r="A35" s="122" t="s">
        <v>103</v>
      </c>
      <c r="B35" s="159" t="s">
        <v>527</v>
      </c>
      <c r="C35" s="126"/>
    </row>
    <row r="36" spans="1:4" ht="45.75" thickBot="1">
      <c r="A36" s="122" t="s">
        <v>314</v>
      </c>
      <c r="B36" s="159" t="s">
        <v>454</v>
      </c>
      <c r="C36" s="118"/>
    </row>
    <row r="37" spans="1:4" ht="45.75" thickBot="1">
      <c r="A37" s="122" t="s">
        <v>315</v>
      </c>
      <c r="B37" s="159" t="s">
        <v>455</v>
      </c>
      <c r="C37" s="118"/>
    </row>
    <row r="38" spans="1:4" ht="30.75" thickBot="1">
      <c r="A38" s="122" t="s">
        <v>443</v>
      </c>
      <c r="B38" s="159" t="s">
        <v>456</v>
      </c>
      <c r="C38" s="126"/>
    </row>
    <row r="39" spans="1:4" ht="15.75" thickBot="1">
      <c r="A39" s="122" t="s">
        <v>444</v>
      </c>
      <c r="B39" s="159" t="s">
        <v>457</v>
      </c>
      <c r="C39" s="118"/>
    </row>
    <row r="40" spans="1:4" ht="30.75" thickBot="1">
      <c r="A40" s="122" t="s">
        <v>445</v>
      </c>
      <c r="B40" s="159" t="s">
        <v>517</v>
      </c>
      <c r="C40" s="118"/>
    </row>
    <row r="42" spans="1:4" ht="29.25" customHeight="1">
      <c r="A42" s="236" t="s">
        <v>198</v>
      </c>
      <c r="B42" s="236"/>
      <c r="C42" s="236"/>
      <c r="D42" s="236"/>
    </row>
  </sheetData>
  <mergeCells count="6">
    <mergeCell ref="A42:D42"/>
    <mergeCell ref="G1:I1"/>
    <mergeCell ref="G2:I2"/>
    <mergeCell ref="B6:D6"/>
    <mergeCell ref="A15:I15"/>
    <mergeCell ref="B22:D22"/>
  </mergeCells>
  <pageMargins left="0.7" right="0.7" top="0.75" bottom="0.75" header="0.3" footer="0.3"/>
  <pageSetup paperSize="9" scale="66" fitToHeight="0"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43"/>
  <sheetViews>
    <sheetView zoomScaleNormal="100" workbookViewId="0">
      <selection activeCell="C33" sqref="C33"/>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459</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508</v>
      </c>
      <c r="C6" s="231"/>
      <c r="D6" s="232"/>
      <c r="E6" s="24"/>
      <c r="F6" s="24"/>
      <c r="G6" s="26"/>
      <c r="H6" s="22"/>
      <c r="I6" s="22"/>
    </row>
    <row r="7" spans="1:9" ht="48.75" customHeight="1">
      <c r="A7" s="111" t="s">
        <v>66</v>
      </c>
      <c r="B7" s="112" t="s">
        <v>37</v>
      </c>
      <c r="C7" s="113" t="s">
        <v>104</v>
      </c>
      <c r="D7" s="181" t="s">
        <v>529</v>
      </c>
      <c r="E7" s="43"/>
      <c r="F7" s="44"/>
      <c r="G7" s="44"/>
      <c r="H7" s="45"/>
      <c r="I7" s="45"/>
    </row>
    <row r="8" spans="1:9" ht="45">
      <c r="A8" s="105">
        <v>1</v>
      </c>
      <c r="B8" s="142" t="s">
        <v>509</v>
      </c>
      <c r="C8" s="143" t="s">
        <v>460</v>
      </c>
      <c r="D8" s="157" t="s">
        <v>461</v>
      </c>
      <c r="E8" s="43"/>
      <c r="F8" s="44"/>
      <c r="G8" s="44"/>
      <c r="H8" s="46"/>
      <c r="I8" s="46"/>
    </row>
    <row r="9" spans="1:9" ht="15.75" customHeight="1">
      <c r="A9" s="69"/>
      <c r="B9" s="70"/>
      <c r="C9" s="71"/>
      <c r="D9" s="72"/>
      <c r="E9" s="43"/>
      <c r="F9" s="44"/>
      <c r="G9" s="44"/>
      <c r="H9" s="46"/>
      <c r="I9" s="46"/>
    </row>
    <row r="10" spans="1:9" ht="42.75">
      <c r="A10" s="93" t="s">
        <v>54</v>
      </c>
      <c r="B10" s="93" t="s">
        <v>37</v>
      </c>
      <c r="C10" s="149" t="s">
        <v>38</v>
      </c>
      <c r="D10" s="93" t="s">
        <v>55</v>
      </c>
      <c r="E10" s="93" t="s">
        <v>56</v>
      </c>
      <c r="F10" s="93" t="s">
        <v>57</v>
      </c>
      <c r="G10" s="93" t="s">
        <v>200</v>
      </c>
      <c r="H10" s="49" t="s">
        <v>201</v>
      </c>
      <c r="I10" s="49" t="s">
        <v>58</v>
      </c>
    </row>
    <row r="11" spans="1:9">
      <c r="A11" s="150" t="s">
        <v>59</v>
      </c>
      <c r="B11" s="88"/>
      <c r="C11" s="68"/>
      <c r="D11" s="50"/>
      <c r="E11" s="50"/>
      <c r="F11" s="50"/>
      <c r="G11" s="109"/>
      <c r="H11" s="110"/>
      <c r="I11" s="90">
        <f>ROUND(ROUND(G11,2)*H11,2)</f>
        <v>0</v>
      </c>
    </row>
    <row r="12" spans="1:9" ht="15.75" thickBot="1">
      <c r="A12" s="150" t="s">
        <v>60</v>
      </c>
      <c r="B12" s="88"/>
      <c r="C12" s="68"/>
      <c r="D12" s="50"/>
      <c r="E12" s="50"/>
      <c r="F12" s="50"/>
      <c r="G12" s="109"/>
      <c r="H12" s="110"/>
      <c r="I12" s="90">
        <f t="shared" ref="I12" si="0">ROUND(ROUND(G12,2)*H12,2)</f>
        <v>0</v>
      </c>
    </row>
    <row r="13" spans="1:9" ht="15.75" thickBot="1">
      <c r="A13" s="52"/>
      <c r="B13" s="53"/>
      <c r="C13" s="89"/>
      <c r="D13" s="54"/>
      <c r="E13" s="54"/>
      <c r="F13" s="54"/>
      <c r="G13" s="54"/>
      <c r="H13" s="130" t="s">
        <v>209</v>
      </c>
      <c r="I13" s="78">
        <f>SUM(I11:I12)</f>
        <v>0</v>
      </c>
    </row>
    <row r="14" spans="1:9">
      <c r="A14" s="52"/>
      <c r="B14" s="53"/>
      <c r="C14" s="56"/>
      <c r="D14" s="54"/>
      <c r="E14" s="54"/>
      <c r="F14" s="54"/>
      <c r="G14" s="54"/>
      <c r="H14" s="55"/>
      <c r="I14" s="57"/>
    </row>
    <row r="15" spans="1:9" ht="66.75" customHeight="1">
      <c r="A15" s="229" t="s">
        <v>199</v>
      </c>
      <c r="B15" s="229"/>
      <c r="C15" s="229"/>
      <c r="D15" s="229"/>
      <c r="E15" s="229"/>
      <c r="F15" s="229"/>
      <c r="G15" s="229"/>
      <c r="H15" s="229"/>
      <c r="I15" s="229"/>
    </row>
    <row r="16" spans="1:9">
      <c r="A16" s="52"/>
      <c r="B16" s="53"/>
      <c r="C16" s="56"/>
      <c r="D16" s="54"/>
      <c r="E16" s="54"/>
      <c r="F16" s="54"/>
      <c r="G16" s="54"/>
      <c r="H16" s="55"/>
      <c r="I16" s="57"/>
    </row>
    <row r="17" spans="1:11">
      <c r="A17" s="52"/>
      <c r="B17" s="53"/>
      <c r="C17" s="56"/>
      <c r="D17" s="54"/>
      <c r="E17" s="54"/>
      <c r="F17" s="54"/>
      <c r="G17" s="54"/>
      <c r="H17" s="55"/>
      <c r="I17" s="57"/>
    </row>
    <row r="19" spans="1:11">
      <c r="B19" s="42" t="s">
        <v>185</v>
      </c>
      <c r="F19" s="116" t="s">
        <v>75</v>
      </c>
      <c r="J19" s="116"/>
      <c r="K19" s="116"/>
    </row>
    <row r="20" spans="1:11">
      <c r="F20" s="116" t="s">
        <v>36</v>
      </c>
      <c r="J20" s="116"/>
      <c r="K20" s="116"/>
    </row>
    <row r="21" spans="1:11">
      <c r="C21" s="115" t="s">
        <v>184</v>
      </c>
    </row>
    <row r="22" spans="1:11" ht="33" customHeight="1">
      <c r="B22" s="246" t="s">
        <v>513</v>
      </c>
      <c r="C22" s="246"/>
      <c r="D22" s="246"/>
    </row>
    <row r="24" spans="1:11" ht="29.25" thickBot="1">
      <c r="A24" s="123" t="s">
        <v>66</v>
      </c>
      <c r="B24" s="123" t="s">
        <v>187</v>
      </c>
      <c r="C24" s="124" t="s">
        <v>194</v>
      </c>
    </row>
    <row r="25" spans="1:11" ht="30.75" thickBot="1">
      <c r="A25" s="122" t="s">
        <v>191</v>
      </c>
      <c r="B25" s="158" t="s">
        <v>446</v>
      </c>
      <c r="C25" s="118"/>
    </row>
    <row r="26" spans="1:11" ht="68.25" customHeight="1" thickBot="1">
      <c r="A26" s="122" t="s">
        <v>95</v>
      </c>
      <c r="B26" s="159" t="s">
        <v>463</v>
      </c>
      <c r="C26" s="118"/>
    </row>
    <row r="27" spans="1:11" ht="30.75" thickBot="1">
      <c r="A27" s="122" t="s">
        <v>192</v>
      </c>
      <c r="B27" s="119" t="s">
        <v>464</v>
      </c>
      <c r="C27" s="118"/>
    </row>
    <row r="28" spans="1:11" ht="50.25" customHeight="1" thickBot="1">
      <c r="A28" s="122" t="s">
        <v>96</v>
      </c>
      <c r="B28" s="158" t="s">
        <v>472</v>
      </c>
      <c r="C28" s="118"/>
    </row>
    <row r="29" spans="1:11" s="127" customFormat="1" ht="42.75" customHeight="1" thickBot="1">
      <c r="A29" s="122" t="s">
        <v>97</v>
      </c>
      <c r="B29" s="159" t="s">
        <v>473</v>
      </c>
      <c r="C29" s="126"/>
    </row>
    <row r="30" spans="1:11" ht="30.75" thickBot="1">
      <c r="A30" s="122" t="s">
        <v>98</v>
      </c>
      <c r="B30" s="159" t="s">
        <v>465</v>
      </c>
      <c r="C30" s="118"/>
    </row>
    <row r="31" spans="1:11" ht="45.75" thickBot="1">
      <c r="A31" s="122" t="s">
        <v>99</v>
      </c>
      <c r="B31" s="159" t="s">
        <v>466</v>
      </c>
      <c r="C31" s="118"/>
    </row>
    <row r="32" spans="1:11" ht="45.75" thickBot="1">
      <c r="A32" s="122" t="s">
        <v>100</v>
      </c>
      <c r="B32" s="159" t="s">
        <v>467</v>
      </c>
      <c r="C32" s="126"/>
    </row>
    <row r="33" spans="1:4" ht="220.5" customHeight="1" thickBot="1">
      <c r="A33" s="122" t="s">
        <v>101</v>
      </c>
      <c r="B33" s="125" t="s">
        <v>533</v>
      </c>
      <c r="C33" s="118"/>
    </row>
    <row r="34" spans="1:4" ht="15.75" thickBot="1">
      <c r="A34" s="122" t="s">
        <v>102</v>
      </c>
      <c r="B34" s="159" t="s">
        <v>468</v>
      </c>
      <c r="C34" s="118"/>
    </row>
    <row r="35" spans="1:4" ht="15.75" thickBot="1">
      <c r="A35" s="122" t="s">
        <v>103</v>
      </c>
      <c r="B35" s="159" t="s">
        <v>469</v>
      </c>
      <c r="C35" s="126"/>
    </row>
    <row r="36" spans="1:4" ht="15.75" thickBot="1">
      <c r="A36" s="122" t="s">
        <v>314</v>
      </c>
      <c r="B36" s="159" t="s">
        <v>470</v>
      </c>
      <c r="C36" s="118"/>
    </row>
    <row r="37" spans="1:4" ht="45.75" thickBot="1">
      <c r="A37" s="122" t="s">
        <v>315</v>
      </c>
      <c r="B37" s="159" t="s">
        <v>471</v>
      </c>
      <c r="C37" s="118"/>
    </row>
    <row r="38" spans="1:4" ht="195.75" thickBot="1">
      <c r="A38" s="122" t="s">
        <v>443</v>
      </c>
      <c r="B38" s="159" t="s">
        <v>532</v>
      </c>
      <c r="C38" s="126"/>
    </row>
    <row r="39" spans="1:4" ht="30.75" thickBot="1">
      <c r="A39" s="122" t="s">
        <v>444</v>
      </c>
      <c r="B39" s="159" t="s">
        <v>456</v>
      </c>
      <c r="C39" s="118"/>
    </row>
    <row r="40" spans="1:4" ht="30">
      <c r="A40" s="122" t="s">
        <v>445</v>
      </c>
      <c r="B40" s="160" t="s">
        <v>474</v>
      </c>
      <c r="C40" s="118"/>
    </row>
    <row r="41" spans="1:4" ht="33" customHeight="1">
      <c r="A41" s="122" t="s">
        <v>462</v>
      </c>
      <c r="B41" s="170" t="s">
        <v>475</v>
      </c>
      <c r="C41" s="118"/>
    </row>
    <row r="42" spans="1:4">
      <c r="B42" s="152"/>
    </row>
    <row r="43" spans="1:4" ht="29.25" customHeight="1">
      <c r="A43" s="236" t="s">
        <v>198</v>
      </c>
      <c r="B43" s="236"/>
      <c r="C43" s="236"/>
      <c r="D43" s="236"/>
    </row>
  </sheetData>
  <mergeCells count="6">
    <mergeCell ref="A43:D43"/>
    <mergeCell ref="G1:I1"/>
    <mergeCell ref="G2:I2"/>
    <mergeCell ref="B6:D6"/>
    <mergeCell ref="A15:I15"/>
    <mergeCell ref="B22:D22"/>
  </mergeCells>
  <pageMargins left="0.7" right="0.7" top="0.75" bottom="0.75" header="0.3" footer="0.3"/>
  <pageSetup paperSize="9" scale="66" fitToHeight="0"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6"/>
  <sheetViews>
    <sheetView zoomScaleNormal="100" workbookViewId="0">
      <selection activeCell="F7" sqref="F7"/>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476</v>
      </c>
      <c r="D2" s="64"/>
      <c r="E2" s="64"/>
      <c r="F2" s="64"/>
      <c r="G2" s="226" t="s">
        <v>36</v>
      </c>
      <c r="H2" s="226"/>
      <c r="I2" s="226"/>
    </row>
    <row r="3" spans="1:9">
      <c r="A3" s="64"/>
      <c r="C3" s="64"/>
      <c r="D3" s="64"/>
      <c r="E3" s="64"/>
      <c r="F3" s="64"/>
      <c r="G3" s="91"/>
      <c r="H3" s="91"/>
      <c r="I3" s="91"/>
    </row>
    <row r="4" spans="1:9">
      <c r="A4" s="40"/>
      <c r="B4" s="64"/>
      <c r="C4" s="114" t="s">
        <v>178</v>
      </c>
      <c r="D4" s="85"/>
      <c r="E4" s="85"/>
      <c r="F4" s="85"/>
      <c r="G4" s="85"/>
      <c r="H4" s="85"/>
      <c r="I4" s="85"/>
    </row>
    <row r="5" spans="1:9" ht="11.25" customHeight="1">
      <c r="A5" s="40"/>
      <c r="B5" s="64"/>
      <c r="C5" s="85"/>
      <c r="D5" s="85"/>
      <c r="E5" s="85"/>
      <c r="F5" s="85"/>
      <c r="G5" s="85"/>
      <c r="H5" s="85"/>
      <c r="I5" s="85"/>
    </row>
    <row r="6" spans="1:9" ht="42.75" customHeight="1">
      <c r="A6" s="23"/>
      <c r="B6" s="230" t="s">
        <v>477</v>
      </c>
      <c r="C6" s="231"/>
      <c r="D6" s="232"/>
      <c r="E6" s="24"/>
      <c r="F6" s="24"/>
      <c r="G6" s="26"/>
      <c r="H6" s="22"/>
      <c r="I6" s="22"/>
    </row>
    <row r="7" spans="1:9" ht="36" customHeight="1">
      <c r="A7" s="111" t="s">
        <v>66</v>
      </c>
      <c r="B7" s="112" t="s">
        <v>37</v>
      </c>
      <c r="C7" s="113" t="s">
        <v>104</v>
      </c>
      <c r="D7" s="183" t="s">
        <v>528</v>
      </c>
      <c r="E7" s="43"/>
      <c r="F7" s="44"/>
      <c r="G7" s="44"/>
      <c r="H7" s="45"/>
      <c r="I7" s="45"/>
    </row>
    <row r="8" spans="1:9" ht="75">
      <c r="A8" s="105">
        <v>1</v>
      </c>
      <c r="B8" s="142" t="s">
        <v>480</v>
      </c>
      <c r="C8" s="143" t="s">
        <v>478</v>
      </c>
      <c r="D8" s="157" t="s">
        <v>479</v>
      </c>
      <c r="E8" s="43"/>
      <c r="F8" s="44"/>
      <c r="G8" s="44"/>
      <c r="H8" s="46"/>
      <c r="I8" s="46"/>
    </row>
    <row r="9" spans="1:9" ht="15.75" customHeight="1">
      <c r="A9" s="69"/>
      <c r="B9" s="70"/>
      <c r="C9" s="71"/>
      <c r="D9" s="72"/>
      <c r="E9" s="43"/>
      <c r="F9" s="44"/>
      <c r="G9" s="44"/>
      <c r="H9" s="46"/>
      <c r="I9" s="46"/>
    </row>
    <row r="10" spans="1:9" ht="42.75">
      <c r="A10" s="93" t="s">
        <v>54</v>
      </c>
      <c r="B10" s="93" t="s">
        <v>37</v>
      </c>
      <c r="C10" s="149" t="s">
        <v>38</v>
      </c>
      <c r="D10" s="93" t="s">
        <v>55</v>
      </c>
      <c r="E10" s="93" t="s">
        <v>56</v>
      </c>
      <c r="F10" s="93" t="s">
        <v>57</v>
      </c>
      <c r="G10" s="93" t="s">
        <v>200</v>
      </c>
      <c r="H10" s="49" t="s">
        <v>201</v>
      </c>
      <c r="I10" s="49" t="s">
        <v>58</v>
      </c>
    </row>
    <row r="11" spans="1:9">
      <c r="A11" s="150" t="s">
        <v>59</v>
      </c>
      <c r="B11" s="88"/>
      <c r="C11" s="68"/>
      <c r="D11" s="50"/>
      <c r="E11" s="50"/>
      <c r="F11" s="50"/>
      <c r="G11" s="109"/>
      <c r="H11" s="110"/>
      <c r="I11" s="90">
        <f>ROUND(ROUND(G11,2)*H11,2)</f>
        <v>0</v>
      </c>
    </row>
    <row r="12" spans="1:9">
      <c r="A12" s="150" t="s">
        <v>60</v>
      </c>
      <c r="B12" s="88"/>
      <c r="C12" s="68"/>
      <c r="D12" s="50"/>
      <c r="E12" s="50"/>
      <c r="F12" s="50"/>
      <c r="G12" s="109"/>
      <c r="H12" s="110"/>
      <c r="I12" s="90">
        <f t="shared" ref="I12:I16" si="0">ROUND(ROUND(G12,2)*H12,2)</f>
        <v>0</v>
      </c>
    </row>
    <row r="13" spans="1:9">
      <c r="A13" s="150" t="s">
        <v>61</v>
      </c>
      <c r="B13" s="88"/>
      <c r="C13" s="68"/>
      <c r="D13" s="50"/>
      <c r="E13" s="50"/>
      <c r="F13" s="50"/>
      <c r="G13" s="109"/>
      <c r="H13" s="110"/>
      <c r="I13" s="90">
        <f t="shared" si="0"/>
        <v>0</v>
      </c>
    </row>
    <row r="14" spans="1:9">
      <c r="A14" s="150" t="s">
        <v>62</v>
      </c>
      <c r="B14" s="88"/>
      <c r="C14" s="68"/>
      <c r="D14" s="50"/>
      <c r="E14" s="50"/>
      <c r="F14" s="50"/>
      <c r="G14" s="109"/>
      <c r="H14" s="110"/>
      <c r="I14" s="90">
        <f t="shared" si="0"/>
        <v>0</v>
      </c>
    </row>
    <row r="15" spans="1:9">
      <c r="A15" s="150" t="s">
        <v>63</v>
      </c>
      <c r="B15" s="88"/>
      <c r="C15" s="68"/>
      <c r="D15" s="50"/>
      <c r="E15" s="50"/>
      <c r="F15" s="50"/>
      <c r="G15" s="109"/>
      <c r="H15" s="110"/>
      <c r="I15" s="90">
        <f t="shared" si="0"/>
        <v>0</v>
      </c>
    </row>
    <row r="16" spans="1:9" ht="15.75" thickBot="1">
      <c r="A16" s="150" t="s">
        <v>64</v>
      </c>
      <c r="B16" s="88"/>
      <c r="C16" s="68"/>
      <c r="D16" s="50"/>
      <c r="E16" s="50"/>
      <c r="F16" s="50"/>
      <c r="G16" s="109"/>
      <c r="H16" s="110"/>
      <c r="I16" s="95">
        <f t="shared" si="0"/>
        <v>0</v>
      </c>
    </row>
    <row r="17" spans="1:9" ht="15.75" thickBot="1">
      <c r="A17" s="52"/>
      <c r="B17" s="53"/>
      <c r="C17" s="89"/>
      <c r="D17" s="54"/>
      <c r="E17" s="54"/>
      <c r="F17" s="54"/>
      <c r="G17" s="54"/>
      <c r="H17" s="130" t="s">
        <v>204</v>
      </c>
      <c r="I17" s="78">
        <f>SUM(I11:I16)</f>
        <v>0</v>
      </c>
    </row>
    <row r="18" spans="1:9">
      <c r="A18" s="52"/>
      <c r="B18" s="53"/>
      <c r="C18" s="56"/>
      <c r="D18" s="54"/>
      <c r="E18" s="54"/>
      <c r="F18" s="54"/>
      <c r="G18" s="54"/>
      <c r="H18" s="55"/>
      <c r="I18" s="57"/>
    </row>
    <row r="19" spans="1:9" ht="66.75" customHeight="1">
      <c r="A19" s="229" t="s">
        <v>199</v>
      </c>
      <c r="B19" s="229"/>
      <c r="C19" s="229"/>
      <c r="D19" s="229"/>
      <c r="E19" s="229"/>
      <c r="F19" s="229"/>
      <c r="G19" s="229"/>
      <c r="H19" s="229"/>
      <c r="I19" s="229"/>
    </row>
    <row r="20" spans="1:9">
      <c r="A20" s="52"/>
      <c r="B20" s="53"/>
      <c r="C20" s="56"/>
      <c r="D20" s="54"/>
      <c r="E20" s="54"/>
      <c r="F20" s="54"/>
      <c r="G20" s="54"/>
      <c r="H20" s="55"/>
      <c r="I20" s="57"/>
    </row>
    <row r="21" spans="1:9" ht="18.75">
      <c r="A21" s="228" t="s">
        <v>282</v>
      </c>
      <c r="B21" s="228"/>
      <c r="C21" s="228"/>
      <c r="D21" s="228"/>
      <c r="E21" s="228"/>
      <c r="F21" s="228"/>
      <c r="G21" s="228"/>
      <c r="H21" s="228"/>
      <c r="I21" s="228"/>
    </row>
    <row r="22" spans="1:9" ht="57">
      <c r="A22" s="27" t="s">
        <v>39</v>
      </c>
      <c r="B22" s="93" t="s">
        <v>183</v>
      </c>
      <c r="C22" s="92" t="s">
        <v>182</v>
      </c>
      <c r="D22" s="233" t="s">
        <v>40</v>
      </c>
      <c r="E22" s="234"/>
      <c r="F22" s="235"/>
      <c r="G22" s="93" t="s">
        <v>181</v>
      </c>
      <c r="H22" s="93" t="s">
        <v>41</v>
      </c>
      <c r="I22" s="93" t="s">
        <v>42</v>
      </c>
    </row>
    <row r="23" spans="1:9" ht="15" customHeight="1">
      <c r="A23" s="217" t="s">
        <v>13</v>
      </c>
      <c r="B23" s="218" t="s">
        <v>481</v>
      </c>
      <c r="C23" s="219">
        <v>36</v>
      </c>
      <c r="D23" s="28" t="s">
        <v>43</v>
      </c>
      <c r="E23" s="222"/>
      <c r="F23" s="223"/>
      <c r="G23" s="238">
        <v>1</v>
      </c>
      <c r="H23" s="212">
        <v>0</v>
      </c>
      <c r="I23" s="214">
        <f>H23*H23*C23</f>
        <v>0</v>
      </c>
    </row>
    <row r="24" spans="1:9">
      <c r="A24" s="217"/>
      <c r="B24" s="218"/>
      <c r="C24" s="220"/>
      <c r="D24" s="28" t="s">
        <v>44</v>
      </c>
      <c r="E24" s="222"/>
      <c r="F24" s="223"/>
      <c r="G24" s="239"/>
      <c r="H24" s="212"/>
      <c r="I24" s="214"/>
    </row>
    <row r="25" spans="1:9" ht="15" customHeight="1">
      <c r="A25" s="217"/>
      <c r="B25" s="218"/>
      <c r="C25" s="220"/>
      <c r="D25" s="28" t="s">
        <v>45</v>
      </c>
      <c r="E25" s="224" t="s">
        <v>46</v>
      </c>
      <c r="F25" s="225"/>
      <c r="G25" s="239"/>
      <c r="H25" s="212"/>
      <c r="I25" s="214"/>
    </row>
    <row r="26" spans="1:9">
      <c r="A26" s="217"/>
      <c r="B26" s="218"/>
      <c r="C26" s="220"/>
      <c r="D26" s="28" t="s">
        <v>47</v>
      </c>
      <c r="E26" s="222"/>
      <c r="F26" s="223"/>
      <c r="G26" s="239"/>
      <c r="H26" s="227"/>
      <c r="I26" s="214"/>
    </row>
    <row r="27" spans="1:9">
      <c r="A27" s="217"/>
      <c r="B27" s="218"/>
      <c r="C27" s="220"/>
      <c r="D27" s="28" t="s">
        <v>48</v>
      </c>
      <c r="E27" s="222"/>
      <c r="F27" s="223"/>
      <c r="G27" s="239"/>
      <c r="H27" s="212"/>
      <c r="I27" s="214"/>
    </row>
    <row r="28" spans="1:9">
      <c r="A28" s="217"/>
      <c r="B28" s="218"/>
      <c r="C28" s="221"/>
      <c r="D28" s="28" t="s">
        <v>49</v>
      </c>
      <c r="E28" s="222"/>
      <c r="F28" s="223"/>
      <c r="G28" s="240"/>
      <c r="H28" s="212"/>
      <c r="I28" s="214"/>
    </row>
    <row r="29" spans="1:9" ht="21" customHeight="1">
      <c r="A29" s="74"/>
      <c r="B29" s="48"/>
      <c r="C29" s="75"/>
      <c r="D29" s="73"/>
      <c r="E29" s="73"/>
      <c r="F29" s="73"/>
      <c r="G29" s="73"/>
      <c r="H29" s="107" t="s">
        <v>203</v>
      </c>
      <c r="I29" s="108">
        <f>SUM(I23:I28)</f>
        <v>0</v>
      </c>
    </row>
    <row r="30" spans="1:9" ht="21" customHeight="1">
      <c r="A30" s="74"/>
      <c r="B30" s="48"/>
      <c r="C30" s="75"/>
      <c r="D30" s="73"/>
      <c r="E30" s="73"/>
      <c r="F30" s="73"/>
      <c r="G30" s="73"/>
      <c r="H30" s="131"/>
      <c r="I30" s="132"/>
    </row>
    <row r="31" spans="1:9" ht="38.25" customHeight="1">
      <c r="A31" s="74"/>
      <c r="B31" s="48"/>
      <c r="C31" s="75"/>
      <c r="D31" s="73"/>
      <c r="E31" s="73"/>
      <c r="F31" s="133" t="s">
        <v>205</v>
      </c>
      <c r="G31" s="134">
        <f>SUM(I17+I29)</f>
        <v>0</v>
      </c>
      <c r="H31" s="210" t="s">
        <v>206</v>
      </c>
      <c r="I31" s="211"/>
    </row>
    <row r="32" spans="1:9">
      <c r="A32" s="74"/>
      <c r="B32" s="129" t="s">
        <v>202</v>
      </c>
      <c r="C32" s="75"/>
      <c r="D32" s="73"/>
      <c r="E32" s="73"/>
      <c r="F32" s="73"/>
      <c r="G32" s="73"/>
      <c r="H32" s="57"/>
      <c r="I32" s="57"/>
    </row>
    <row r="33" spans="1:12" ht="42.75">
      <c r="A33" s="47"/>
      <c r="B33" s="46"/>
      <c r="C33" s="87" t="s">
        <v>50</v>
      </c>
      <c r="D33" s="82" t="s">
        <v>51</v>
      </c>
      <c r="E33" s="87" t="s">
        <v>52</v>
      </c>
      <c r="F33" s="87" t="s">
        <v>53</v>
      </c>
      <c r="G33" s="46"/>
      <c r="H33" s="46"/>
      <c r="I33" s="58"/>
    </row>
    <row r="34" spans="1:12" ht="15.75" thickBot="1">
      <c r="A34" s="47"/>
      <c r="B34" s="137" t="s">
        <v>67</v>
      </c>
      <c r="C34" s="86"/>
      <c r="D34" s="81">
        <v>4000</v>
      </c>
      <c r="E34" s="81">
        <v>0.55000000000000004</v>
      </c>
      <c r="F34" s="29">
        <f>(C34*D34*E34)/1000</f>
        <v>0</v>
      </c>
      <c r="G34" s="46"/>
      <c r="H34" s="46"/>
      <c r="I34" s="46"/>
    </row>
    <row r="35" spans="1:12" ht="15.75" thickBot="1">
      <c r="A35" s="64"/>
      <c r="B35" s="31"/>
      <c r="C35" s="32"/>
      <c r="D35" s="34"/>
      <c r="E35" s="135" t="s">
        <v>73</v>
      </c>
      <c r="F35" s="136">
        <f>SUM(F34:F34)</f>
        <v>0</v>
      </c>
      <c r="G35" s="77"/>
      <c r="H35" s="65"/>
      <c r="I35" s="65"/>
      <c r="J35" s="59"/>
      <c r="K35" s="60"/>
      <c r="L35" s="61"/>
    </row>
    <row r="36" spans="1:12">
      <c r="A36" s="64"/>
      <c r="B36" s="31"/>
      <c r="C36" s="32"/>
      <c r="D36" s="34"/>
      <c r="E36" s="35"/>
      <c r="F36" s="33"/>
      <c r="G36" s="66"/>
      <c r="H36" s="67"/>
      <c r="I36" s="65"/>
      <c r="J36" s="59"/>
      <c r="K36" s="62"/>
      <c r="L36" s="63"/>
    </row>
    <row r="39" spans="1:12">
      <c r="B39" s="42" t="s">
        <v>185</v>
      </c>
      <c r="F39" s="116" t="s">
        <v>75</v>
      </c>
      <c r="J39" s="116"/>
      <c r="K39" s="116"/>
    </row>
    <row r="40" spans="1:12">
      <c r="F40" s="116" t="s">
        <v>36</v>
      </c>
      <c r="J40" s="116"/>
      <c r="K40" s="116"/>
    </row>
    <row r="41" spans="1:12">
      <c r="C41" s="115" t="s">
        <v>184</v>
      </c>
    </row>
    <row r="42" spans="1:12" ht="48" customHeight="1">
      <c r="B42" s="246" t="s">
        <v>482</v>
      </c>
      <c r="C42" s="248"/>
      <c r="D42" s="248"/>
    </row>
    <row r="44" spans="1:12" ht="29.25" thickBot="1">
      <c r="A44" s="123" t="s">
        <v>66</v>
      </c>
      <c r="B44" s="123" t="s">
        <v>187</v>
      </c>
      <c r="C44" s="124" t="s">
        <v>194</v>
      </c>
    </row>
    <row r="45" spans="1:12" ht="15.75" thickBot="1">
      <c r="A45" s="122" t="s">
        <v>191</v>
      </c>
      <c r="B45" s="171" t="s">
        <v>486</v>
      </c>
      <c r="C45" s="118"/>
    </row>
    <row r="46" spans="1:12" ht="49.5" customHeight="1" thickBot="1">
      <c r="A46" s="122" t="s">
        <v>95</v>
      </c>
      <c r="B46" s="172" t="s">
        <v>487</v>
      </c>
      <c r="C46" s="118"/>
    </row>
    <row r="47" spans="1:12" ht="64.5" thickBot="1">
      <c r="A47" s="122" t="s">
        <v>192</v>
      </c>
      <c r="B47" s="173" t="s">
        <v>488</v>
      </c>
      <c r="C47" s="118"/>
    </row>
    <row r="48" spans="1:12" ht="26.25" thickBot="1">
      <c r="A48" s="122" t="s">
        <v>96</v>
      </c>
      <c r="B48" s="171" t="s">
        <v>504</v>
      </c>
      <c r="C48" s="118"/>
    </row>
    <row r="49" spans="1:3" s="127" customFormat="1" ht="52.5" customHeight="1" thickBot="1">
      <c r="A49" s="122" t="s">
        <v>97</v>
      </c>
      <c r="B49" s="172" t="s">
        <v>489</v>
      </c>
      <c r="C49" s="126"/>
    </row>
    <row r="50" spans="1:3" s="127" customFormat="1" ht="32.25" customHeight="1" thickBot="1">
      <c r="A50" s="122" t="s">
        <v>98</v>
      </c>
      <c r="B50" s="172" t="s">
        <v>490</v>
      </c>
      <c r="C50" s="126"/>
    </row>
    <row r="51" spans="1:3" s="127" customFormat="1" ht="32.25" customHeight="1" thickBot="1">
      <c r="A51" s="122" t="s">
        <v>99</v>
      </c>
      <c r="B51" s="172" t="s">
        <v>491</v>
      </c>
      <c r="C51" s="126"/>
    </row>
    <row r="52" spans="1:3" s="127" customFormat="1" ht="32.25" customHeight="1" thickBot="1">
      <c r="A52" s="122" t="s">
        <v>100</v>
      </c>
      <c r="B52" s="172" t="s">
        <v>492</v>
      </c>
      <c r="C52" s="126"/>
    </row>
    <row r="53" spans="1:3" s="127" customFormat="1" ht="32.25" customHeight="1" thickBot="1">
      <c r="A53" s="122" t="s">
        <v>101</v>
      </c>
      <c r="B53" s="173" t="s">
        <v>493</v>
      </c>
      <c r="C53" s="126"/>
    </row>
    <row r="54" spans="1:3" s="127" customFormat="1" ht="32.25" customHeight="1" thickBot="1">
      <c r="A54" s="122" t="s">
        <v>102</v>
      </c>
      <c r="B54" s="172" t="s">
        <v>494</v>
      </c>
      <c r="C54" s="126"/>
    </row>
    <row r="55" spans="1:3" s="127" customFormat="1" ht="32.25" customHeight="1" thickBot="1">
      <c r="A55" s="122" t="s">
        <v>103</v>
      </c>
      <c r="B55" s="172" t="s">
        <v>495</v>
      </c>
      <c r="C55" s="126"/>
    </row>
    <row r="56" spans="1:3" s="127" customFormat="1" ht="51.75" customHeight="1" thickBot="1">
      <c r="A56" s="122" t="s">
        <v>314</v>
      </c>
      <c r="B56" s="172" t="s">
        <v>496</v>
      </c>
      <c r="C56" s="126"/>
    </row>
    <row r="57" spans="1:3" s="127" customFormat="1" ht="46.5" customHeight="1" thickBot="1">
      <c r="A57" s="122" t="s">
        <v>315</v>
      </c>
      <c r="B57" s="172" t="s">
        <v>497</v>
      </c>
      <c r="C57" s="126"/>
    </row>
    <row r="58" spans="1:3" s="127" customFormat="1" ht="32.25" customHeight="1" thickBot="1">
      <c r="A58" s="122" t="s">
        <v>443</v>
      </c>
      <c r="B58" s="172" t="s">
        <v>498</v>
      </c>
      <c r="C58" s="126"/>
    </row>
    <row r="59" spans="1:3" s="127" customFormat="1" ht="42.75" customHeight="1" thickBot="1">
      <c r="A59" s="122" t="s">
        <v>444</v>
      </c>
      <c r="B59" s="172" t="s">
        <v>499</v>
      </c>
      <c r="C59" s="126"/>
    </row>
    <row r="60" spans="1:3" s="127" customFormat="1" ht="32.25" customHeight="1" thickBot="1">
      <c r="A60" s="122" t="s">
        <v>445</v>
      </c>
      <c r="B60" s="172" t="s">
        <v>500</v>
      </c>
      <c r="C60" s="126"/>
    </row>
    <row r="61" spans="1:3" s="127" customFormat="1" ht="32.25" customHeight="1" thickBot="1">
      <c r="A61" s="122" t="s">
        <v>462</v>
      </c>
      <c r="B61" s="172" t="s">
        <v>501</v>
      </c>
      <c r="C61" s="126"/>
    </row>
    <row r="62" spans="1:3" s="127" customFormat="1" ht="32.25" customHeight="1" thickBot="1">
      <c r="A62" s="122" t="s">
        <v>483</v>
      </c>
      <c r="B62" s="172" t="s">
        <v>502</v>
      </c>
      <c r="C62" s="126"/>
    </row>
    <row r="63" spans="1:3" ht="80.25" customHeight="1" thickBot="1">
      <c r="A63" s="122" t="s">
        <v>484</v>
      </c>
      <c r="B63" s="172" t="s">
        <v>503</v>
      </c>
      <c r="C63" s="118"/>
    </row>
    <row r="64" spans="1:3" ht="144.75" customHeight="1" thickBot="1">
      <c r="A64" s="122" t="s">
        <v>485</v>
      </c>
      <c r="B64" s="172" t="s">
        <v>534</v>
      </c>
      <c r="C64" s="126"/>
    </row>
    <row r="66" spans="1:4" ht="29.25" customHeight="1">
      <c r="A66" s="236" t="s">
        <v>198</v>
      </c>
      <c r="B66" s="236"/>
      <c r="C66" s="236"/>
      <c r="D66" s="236"/>
    </row>
  </sheetData>
  <mergeCells count="21">
    <mergeCell ref="H31:I31"/>
    <mergeCell ref="A66:D66"/>
    <mergeCell ref="B42:D42"/>
    <mergeCell ref="I23:I28"/>
    <mergeCell ref="E24:F24"/>
    <mergeCell ref="E25:F25"/>
    <mergeCell ref="E26:F26"/>
    <mergeCell ref="E27:F27"/>
    <mergeCell ref="E28:F28"/>
    <mergeCell ref="A23:A28"/>
    <mergeCell ref="B23:B28"/>
    <mergeCell ref="C23:C28"/>
    <mergeCell ref="E23:F23"/>
    <mergeCell ref="G23:G28"/>
    <mergeCell ref="H23:H28"/>
    <mergeCell ref="D22:F22"/>
    <mergeCell ref="G1:I1"/>
    <mergeCell ref="G2:I2"/>
    <mergeCell ref="B6:D6"/>
    <mergeCell ref="A19:I19"/>
    <mergeCell ref="A21:I21"/>
  </mergeCells>
  <pageMargins left="0.25" right="0.25" top="0.75" bottom="0.75" header="0.3" footer="0.3"/>
  <pageSetup paperSize="9" scale="63"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140"/>
  <sheetViews>
    <sheetView topLeftCell="A127" zoomScaleNormal="100" workbookViewId="0">
      <selection activeCell="B131" sqref="B131"/>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186</v>
      </c>
      <c r="D2" s="64"/>
      <c r="E2" s="64"/>
      <c r="F2" s="64"/>
      <c r="G2" s="226" t="s">
        <v>36</v>
      </c>
      <c r="H2" s="226"/>
      <c r="I2" s="226"/>
    </row>
    <row r="3" spans="1:9">
      <c r="A3" s="64"/>
      <c r="C3" s="64"/>
      <c r="D3" s="64"/>
      <c r="E3" s="64"/>
      <c r="F3" s="64"/>
      <c r="G3" s="91"/>
      <c r="H3" s="91"/>
      <c r="I3" s="91"/>
    </row>
    <row r="4" spans="1:9">
      <c r="A4" s="37"/>
      <c r="B4" s="64"/>
      <c r="C4" s="114" t="s">
        <v>178</v>
      </c>
      <c r="D4" s="36"/>
      <c r="E4" s="36"/>
      <c r="F4" s="36"/>
      <c r="G4" s="36"/>
      <c r="H4" s="36"/>
      <c r="I4" s="36"/>
    </row>
    <row r="5" spans="1:9" ht="11.25" customHeight="1">
      <c r="A5" s="40"/>
      <c r="B5" s="64"/>
      <c r="C5" s="85"/>
      <c r="D5" s="85"/>
      <c r="E5" s="85"/>
      <c r="F5" s="85"/>
      <c r="G5" s="85"/>
      <c r="H5" s="85"/>
      <c r="I5" s="85"/>
    </row>
    <row r="6" spans="1:9" ht="30.75" customHeight="1">
      <c r="A6" s="23"/>
      <c r="B6" s="230" t="s">
        <v>210</v>
      </c>
      <c r="C6" s="231"/>
      <c r="D6" s="232"/>
      <c r="E6" s="24"/>
      <c r="F6" s="24"/>
      <c r="G6" s="26"/>
      <c r="H6" s="22"/>
      <c r="I6" s="22"/>
    </row>
    <row r="7" spans="1:9" ht="36" customHeight="1">
      <c r="A7" s="111" t="s">
        <v>66</v>
      </c>
      <c r="B7" s="112" t="s">
        <v>37</v>
      </c>
      <c r="C7" s="113" t="s">
        <v>104</v>
      </c>
      <c r="D7" s="70"/>
      <c r="E7" s="43"/>
      <c r="F7" s="44"/>
      <c r="G7" s="44"/>
      <c r="H7" s="45"/>
      <c r="I7" s="45"/>
    </row>
    <row r="8" spans="1:9">
      <c r="A8" s="105">
        <v>1</v>
      </c>
      <c r="B8" s="142" t="s">
        <v>105</v>
      </c>
      <c r="C8" s="143" t="s">
        <v>106</v>
      </c>
      <c r="D8" s="106"/>
      <c r="E8" s="43"/>
      <c r="F8" s="44"/>
      <c r="G8" s="44"/>
      <c r="H8" s="46"/>
      <c r="I8" s="46"/>
    </row>
    <row r="9" spans="1:9">
      <c r="A9" s="105">
        <v>2</v>
      </c>
      <c r="B9" s="142" t="s">
        <v>107</v>
      </c>
      <c r="C9" s="143" t="s">
        <v>108</v>
      </c>
      <c r="D9" s="70"/>
      <c r="E9" s="43"/>
      <c r="F9" s="44"/>
      <c r="G9" s="44"/>
      <c r="H9" s="46"/>
      <c r="I9" s="46"/>
    </row>
    <row r="10" spans="1:9">
      <c r="A10" s="105">
        <v>3</v>
      </c>
      <c r="B10" s="142" t="s">
        <v>109</v>
      </c>
      <c r="C10" s="143" t="s">
        <v>110</v>
      </c>
      <c r="D10" s="106"/>
      <c r="E10" s="43"/>
      <c r="F10" s="44"/>
      <c r="G10" s="44"/>
      <c r="H10" s="46"/>
      <c r="I10" s="46"/>
    </row>
    <row r="11" spans="1:9" ht="18" customHeight="1">
      <c r="A11" s="105">
        <v>4</v>
      </c>
      <c r="B11" s="144" t="s">
        <v>111</v>
      </c>
      <c r="C11" s="143" t="s">
        <v>110</v>
      </c>
      <c r="D11" s="70"/>
      <c r="E11" s="43"/>
      <c r="F11" s="44"/>
      <c r="G11" s="44"/>
      <c r="H11" s="46"/>
      <c r="I11" s="46"/>
    </row>
    <row r="12" spans="1:9">
      <c r="A12" s="105">
        <v>5</v>
      </c>
      <c r="B12" s="142" t="s">
        <v>112</v>
      </c>
      <c r="C12" s="143" t="s">
        <v>106</v>
      </c>
      <c r="D12" s="106"/>
      <c r="E12" s="43"/>
      <c r="F12" s="44"/>
      <c r="G12" s="44"/>
      <c r="H12" s="46"/>
      <c r="I12" s="46"/>
    </row>
    <row r="13" spans="1:9">
      <c r="A13" s="105">
        <v>6</v>
      </c>
      <c r="B13" s="142" t="s">
        <v>113</v>
      </c>
      <c r="C13" s="143" t="s">
        <v>114</v>
      </c>
      <c r="D13" s="70"/>
      <c r="E13" s="43"/>
      <c r="F13" s="44"/>
      <c r="G13" s="44"/>
      <c r="H13" s="46"/>
      <c r="I13" s="46"/>
    </row>
    <row r="14" spans="1:9">
      <c r="A14" s="105">
        <v>7</v>
      </c>
      <c r="B14" s="142" t="s">
        <v>115</v>
      </c>
      <c r="C14" s="143" t="s">
        <v>116</v>
      </c>
      <c r="D14" s="106"/>
      <c r="E14" s="43"/>
      <c r="F14" s="44"/>
      <c r="G14" s="44"/>
      <c r="H14" s="46"/>
      <c r="I14" s="46"/>
    </row>
    <row r="15" spans="1:9">
      <c r="A15" s="105">
        <v>8</v>
      </c>
      <c r="B15" s="142" t="s">
        <v>117</v>
      </c>
      <c r="C15" s="143" t="s">
        <v>118</v>
      </c>
      <c r="D15" s="70"/>
      <c r="E15" s="43"/>
      <c r="F15" s="44"/>
      <c r="G15" s="44"/>
      <c r="H15" s="46"/>
      <c r="I15" s="46"/>
    </row>
    <row r="16" spans="1:9">
      <c r="A16" s="105">
        <v>9</v>
      </c>
      <c r="B16" s="142" t="s">
        <v>119</v>
      </c>
      <c r="C16" s="143" t="s">
        <v>108</v>
      </c>
      <c r="D16" s="106"/>
      <c r="E16" s="43"/>
      <c r="F16" s="44"/>
      <c r="G16" s="44"/>
      <c r="H16" s="46"/>
      <c r="I16" s="46"/>
    </row>
    <row r="17" spans="1:9">
      <c r="A17" s="105">
        <v>10</v>
      </c>
      <c r="B17" s="142" t="s">
        <v>120</v>
      </c>
      <c r="C17" s="145" t="s">
        <v>121</v>
      </c>
      <c r="D17" s="70"/>
      <c r="E17" s="43"/>
      <c r="F17" s="44"/>
      <c r="G17" s="44"/>
      <c r="H17" s="46"/>
      <c r="I17" s="46"/>
    </row>
    <row r="18" spans="1:9">
      <c r="A18" s="105">
        <v>11</v>
      </c>
      <c r="B18" s="142" t="s">
        <v>122</v>
      </c>
      <c r="C18" s="143" t="s">
        <v>121</v>
      </c>
      <c r="D18" s="106"/>
      <c r="E18" s="43"/>
      <c r="F18" s="44"/>
      <c r="G18" s="44"/>
      <c r="H18" s="46"/>
      <c r="I18" s="46"/>
    </row>
    <row r="19" spans="1:9">
      <c r="A19" s="105">
        <v>12</v>
      </c>
      <c r="B19" s="142" t="s">
        <v>123</v>
      </c>
      <c r="C19" s="143" t="s">
        <v>116</v>
      </c>
      <c r="D19" s="70"/>
      <c r="E19" s="43"/>
      <c r="F19" s="44"/>
      <c r="G19" s="44"/>
      <c r="H19" s="46"/>
      <c r="I19" s="46"/>
    </row>
    <row r="20" spans="1:9">
      <c r="A20" s="105">
        <v>13</v>
      </c>
      <c r="B20" s="142" t="s">
        <v>124</v>
      </c>
      <c r="C20" s="143" t="s">
        <v>125</v>
      </c>
      <c r="D20" s="106"/>
      <c r="E20" s="43"/>
      <c r="F20" s="44"/>
      <c r="G20" s="44"/>
      <c r="H20" s="46"/>
      <c r="I20" s="46"/>
    </row>
    <row r="21" spans="1:9">
      <c r="A21" s="105">
        <v>14</v>
      </c>
      <c r="B21" s="142" t="s">
        <v>126</v>
      </c>
      <c r="C21" s="145" t="s">
        <v>116</v>
      </c>
      <c r="D21" s="70"/>
      <c r="E21" s="43"/>
      <c r="F21" s="44"/>
      <c r="G21" s="44"/>
      <c r="H21" s="46"/>
      <c r="I21" s="46"/>
    </row>
    <row r="22" spans="1:9">
      <c r="A22" s="105">
        <v>15</v>
      </c>
      <c r="B22" s="142" t="s">
        <v>127</v>
      </c>
      <c r="C22" s="143" t="s">
        <v>116</v>
      </c>
      <c r="D22" s="106"/>
      <c r="E22" s="43"/>
      <c r="F22" s="44"/>
      <c r="G22" s="44"/>
      <c r="H22" s="46"/>
      <c r="I22" s="46"/>
    </row>
    <row r="23" spans="1:9">
      <c r="A23" s="105">
        <v>16</v>
      </c>
      <c r="B23" s="146" t="s">
        <v>128</v>
      </c>
      <c r="C23" s="145" t="s">
        <v>125</v>
      </c>
      <c r="D23" s="70"/>
      <c r="E23" s="43"/>
      <c r="F23" s="44"/>
      <c r="G23" s="44"/>
      <c r="H23" s="46"/>
      <c r="I23" s="46"/>
    </row>
    <row r="24" spans="1:9">
      <c r="A24" s="105">
        <v>17</v>
      </c>
      <c r="B24" s="142" t="s">
        <v>129</v>
      </c>
      <c r="C24" s="145" t="s">
        <v>130</v>
      </c>
      <c r="D24" s="106"/>
      <c r="E24" s="43"/>
      <c r="F24" s="44"/>
      <c r="G24" s="44"/>
      <c r="H24" s="46"/>
      <c r="I24" s="46"/>
    </row>
    <row r="25" spans="1:9">
      <c r="A25" s="105">
        <v>18</v>
      </c>
      <c r="B25" s="142" t="s">
        <v>131</v>
      </c>
      <c r="C25" s="143" t="s">
        <v>116</v>
      </c>
      <c r="D25" s="70"/>
      <c r="E25" s="43"/>
      <c r="F25" s="44"/>
      <c r="G25" s="44"/>
      <c r="H25" s="46"/>
      <c r="I25" s="46"/>
    </row>
    <row r="26" spans="1:9">
      <c r="A26" s="105">
        <v>19</v>
      </c>
      <c r="B26" s="142" t="s">
        <v>132</v>
      </c>
      <c r="C26" s="143" t="s">
        <v>116</v>
      </c>
      <c r="D26" s="106"/>
      <c r="E26" s="43"/>
      <c r="F26" s="44"/>
      <c r="G26" s="44"/>
      <c r="H26" s="46"/>
      <c r="I26" s="46"/>
    </row>
    <row r="27" spans="1:9">
      <c r="A27" s="105">
        <v>20</v>
      </c>
      <c r="B27" s="147" t="s">
        <v>133</v>
      </c>
      <c r="C27" s="143" t="s">
        <v>134</v>
      </c>
      <c r="D27" s="70"/>
      <c r="E27" s="43"/>
      <c r="F27" s="44"/>
      <c r="G27" s="44"/>
      <c r="H27" s="46"/>
      <c r="I27" s="46"/>
    </row>
    <row r="28" spans="1:9">
      <c r="A28" s="105">
        <v>21</v>
      </c>
      <c r="B28" s="147" t="s">
        <v>135</v>
      </c>
      <c r="C28" s="143" t="s">
        <v>136</v>
      </c>
      <c r="D28" s="106"/>
      <c r="E28" s="43"/>
      <c r="F28" s="44"/>
      <c r="G28" s="44"/>
      <c r="H28" s="46"/>
      <c r="I28" s="46"/>
    </row>
    <row r="29" spans="1:9">
      <c r="A29" s="105">
        <v>22</v>
      </c>
      <c r="B29" s="147" t="s">
        <v>137</v>
      </c>
      <c r="C29" s="143" t="s">
        <v>138</v>
      </c>
      <c r="D29" s="70"/>
      <c r="E29" s="43"/>
      <c r="F29" s="44"/>
      <c r="G29" s="44"/>
      <c r="H29" s="46"/>
      <c r="I29" s="46"/>
    </row>
    <row r="30" spans="1:9">
      <c r="A30" s="105">
        <v>23</v>
      </c>
      <c r="B30" s="142" t="s">
        <v>139</v>
      </c>
      <c r="C30" s="143" t="s">
        <v>140</v>
      </c>
      <c r="D30" s="106"/>
      <c r="E30" s="43"/>
      <c r="F30" s="44"/>
      <c r="G30" s="44"/>
      <c r="H30" s="46"/>
      <c r="I30" s="46"/>
    </row>
    <row r="31" spans="1:9">
      <c r="A31" s="105">
        <v>24</v>
      </c>
      <c r="B31" s="148" t="s">
        <v>141</v>
      </c>
      <c r="C31" s="145" t="s">
        <v>142</v>
      </c>
      <c r="D31" s="70"/>
      <c r="E31" s="43"/>
      <c r="F31" s="44"/>
      <c r="G31" s="44"/>
      <c r="H31" s="46"/>
      <c r="I31" s="46"/>
    </row>
    <row r="32" spans="1:9">
      <c r="A32" s="105">
        <v>25</v>
      </c>
      <c r="B32" s="146" t="s">
        <v>143</v>
      </c>
      <c r="C32" s="145" t="s">
        <v>136</v>
      </c>
      <c r="D32" s="106"/>
      <c r="E32" s="43"/>
      <c r="F32" s="44"/>
      <c r="G32" s="44"/>
      <c r="H32" s="46"/>
      <c r="I32" s="46"/>
    </row>
    <row r="33" spans="1:9">
      <c r="A33" s="105">
        <v>26</v>
      </c>
      <c r="B33" s="146" t="s">
        <v>144</v>
      </c>
      <c r="C33" s="145" t="s">
        <v>142</v>
      </c>
      <c r="D33" s="70"/>
      <c r="E33" s="43"/>
      <c r="F33" s="44"/>
      <c r="G33" s="44"/>
      <c r="H33" s="46"/>
      <c r="I33" s="46"/>
    </row>
    <row r="34" spans="1:9">
      <c r="A34" s="105">
        <v>27</v>
      </c>
      <c r="B34" s="148" t="s">
        <v>145</v>
      </c>
      <c r="C34" s="145" t="s">
        <v>146</v>
      </c>
      <c r="D34" s="106"/>
      <c r="E34" s="43"/>
      <c r="F34" s="44"/>
      <c r="G34" s="44"/>
      <c r="H34" s="46"/>
      <c r="I34" s="46"/>
    </row>
    <row r="35" spans="1:9">
      <c r="A35" s="105">
        <v>28</v>
      </c>
      <c r="B35" s="148" t="s">
        <v>147</v>
      </c>
      <c r="C35" s="145" t="s">
        <v>148</v>
      </c>
      <c r="D35" s="70"/>
      <c r="E35" s="43"/>
      <c r="F35" s="44"/>
      <c r="G35" s="44"/>
      <c r="H35" s="46"/>
      <c r="I35" s="46"/>
    </row>
    <row r="36" spans="1:9">
      <c r="A36" s="105">
        <v>29</v>
      </c>
      <c r="B36" s="148" t="s">
        <v>149</v>
      </c>
      <c r="C36" s="145" t="s">
        <v>136</v>
      </c>
      <c r="D36" s="106"/>
      <c r="E36" s="43"/>
      <c r="F36" s="44"/>
      <c r="G36" s="44"/>
      <c r="H36" s="46"/>
      <c r="I36" s="46"/>
    </row>
    <row r="37" spans="1:9">
      <c r="A37" s="105">
        <v>30</v>
      </c>
      <c r="B37" s="142" t="s">
        <v>150</v>
      </c>
      <c r="C37" s="143" t="s">
        <v>121</v>
      </c>
      <c r="D37" s="70"/>
      <c r="E37" s="43"/>
      <c r="F37" s="44"/>
      <c r="G37" s="44"/>
      <c r="H37" s="46"/>
      <c r="I37" s="46"/>
    </row>
    <row r="38" spans="1:9">
      <c r="A38" s="105">
        <v>31</v>
      </c>
      <c r="B38" s="142" t="s">
        <v>151</v>
      </c>
      <c r="C38" s="143" t="s">
        <v>142</v>
      </c>
      <c r="D38" s="106"/>
      <c r="E38" s="43"/>
      <c r="F38" s="44"/>
      <c r="G38" s="44"/>
      <c r="H38" s="46"/>
      <c r="I38" s="46"/>
    </row>
    <row r="39" spans="1:9">
      <c r="A39" s="105">
        <v>32</v>
      </c>
      <c r="B39" s="142" t="s">
        <v>152</v>
      </c>
      <c r="C39" s="143" t="s">
        <v>116</v>
      </c>
      <c r="D39" s="70"/>
      <c r="E39" s="43"/>
      <c r="F39" s="44"/>
      <c r="G39" s="44"/>
      <c r="H39" s="46"/>
      <c r="I39" s="46"/>
    </row>
    <row r="40" spans="1:9">
      <c r="A40" s="105">
        <v>33</v>
      </c>
      <c r="B40" s="142" t="s">
        <v>153</v>
      </c>
      <c r="C40" s="143" t="s">
        <v>136</v>
      </c>
      <c r="D40" s="106"/>
      <c r="E40" s="43"/>
      <c r="F40" s="44"/>
      <c r="G40" s="44"/>
      <c r="H40" s="46"/>
      <c r="I40" s="46"/>
    </row>
    <row r="41" spans="1:9">
      <c r="A41" s="105">
        <v>34</v>
      </c>
      <c r="B41" s="142" t="s">
        <v>154</v>
      </c>
      <c r="C41" s="143" t="s">
        <v>148</v>
      </c>
      <c r="D41" s="70"/>
      <c r="E41" s="43"/>
      <c r="F41" s="44"/>
      <c r="G41" s="44"/>
      <c r="H41" s="46"/>
      <c r="I41" s="46"/>
    </row>
    <row r="42" spans="1:9">
      <c r="A42" s="105">
        <v>35</v>
      </c>
      <c r="B42" s="142" t="s">
        <v>155</v>
      </c>
      <c r="C42" s="143" t="s">
        <v>142</v>
      </c>
      <c r="D42" s="106"/>
      <c r="E42" s="43"/>
      <c r="F42" s="44"/>
      <c r="G42" s="44"/>
      <c r="H42" s="46"/>
      <c r="I42" s="46"/>
    </row>
    <row r="43" spans="1:9">
      <c r="A43" s="105">
        <v>36</v>
      </c>
      <c r="B43" s="142" t="s">
        <v>156</v>
      </c>
      <c r="C43" s="143" t="s">
        <v>136</v>
      </c>
      <c r="D43" s="70"/>
      <c r="E43" s="43"/>
      <c r="F43" s="44"/>
      <c r="G43" s="44"/>
      <c r="H43" s="46"/>
      <c r="I43" s="46"/>
    </row>
    <row r="44" spans="1:9">
      <c r="A44" s="105">
        <v>37</v>
      </c>
      <c r="B44" s="142" t="s">
        <v>157</v>
      </c>
      <c r="C44" s="143" t="s">
        <v>116</v>
      </c>
      <c r="D44" s="106"/>
      <c r="E44" s="43"/>
      <c r="F44" s="44"/>
      <c r="G44" s="44"/>
      <c r="H44" s="46"/>
      <c r="I44" s="46"/>
    </row>
    <row r="45" spans="1:9">
      <c r="A45" s="105">
        <v>38</v>
      </c>
      <c r="B45" s="142" t="s">
        <v>158</v>
      </c>
      <c r="C45" s="143" t="s">
        <v>110</v>
      </c>
      <c r="D45" s="70"/>
      <c r="E45" s="43"/>
      <c r="F45" s="44"/>
      <c r="G45" s="44"/>
      <c r="H45" s="46"/>
      <c r="I45" s="46"/>
    </row>
    <row r="46" spans="1:9">
      <c r="A46" s="105">
        <v>39</v>
      </c>
      <c r="B46" s="142" t="s">
        <v>159</v>
      </c>
      <c r="C46" s="143" t="s">
        <v>160</v>
      </c>
      <c r="D46" s="106"/>
      <c r="E46" s="43"/>
      <c r="F46" s="44"/>
      <c r="G46" s="44"/>
      <c r="H46" s="46"/>
      <c r="I46" s="46"/>
    </row>
    <row r="47" spans="1:9">
      <c r="A47" s="105">
        <v>40</v>
      </c>
      <c r="B47" s="142" t="s">
        <v>161</v>
      </c>
      <c r="C47" s="143" t="s">
        <v>116</v>
      </c>
      <c r="D47" s="70"/>
      <c r="E47" s="43"/>
      <c r="F47" s="44"/>
      <c r="G47" s="44"/>
      <c r="H47" s="46"/>
      <c r="I47" s="46"/>
    </row>
    <row r="48" spans="1:9">
      <c r="A48" s="105">
        <v>41</v>
      </c>
      <c r="B48" s="142" t="s">
        <v>162</v>
      </c>
      <c r="C48" s="143" t="s">
        <v>110</v>
      </c>
      <c r="D48" s="106"/>
      <c r="E48" s="43"/>
      <c r="F48" s="44"/>
      <c r="G48" s="44"/>
      <c r="H48" s="46"/>
      <c r="I48" s="46"/>
    </row>
    <row r="49" spans="1:9">
      <c r="A49" s="105">
        <v>42</v>
      </c>
      <c r="B49" s="142" t="s">
        <v>163</v>
      </c>
      <c r="C49" s="143" t="s">
        <v>146</v>
      </c>
      <c r="D49" s="70"/>
      <c r="E49" s="43"/>
      <c r="F49" s="44"/>
      <c r="G49" s="44"/>
      <c r="H49" s="46"/>
      <c r="I49" s="46"/>
    </row>
    <row r="50" spans="1:9">
      <c r="A50" s="105">
        <v>43</v>
      </c>
      <c r="B50" s="142" t="s">
        <v>164</v>
      </c>
      <c r="C50" s="143" t="s">
        <v>142</v>
      </c>
      <c r="D50" s="106"/>
      <c r="E50" s="43"/>
      <c r="F50" s="44"/>
      <c r="G50" s="44"/>
      <c r="H50" s="46"/>
      <c r="I50" s="46"/>
    </row>
    <row r="51" spans="1:9">
      <c r="A51" s="105">
        <v>44</v>
      </c>
      <c r="B51" s="142" t="s">
        <v>165</v>
      </c>
      <c r="C51" s="143" t="s">
        <v>130</v>
      </c>
      <c r="D51" s="70"/>
      <c r="E51" s="43"/>
      <c r="F51" s="44"/>
      <c r="G51" s="44"/>
      <c r="H51" s="46"/>
      <c r="I51" s="46"/>
    </row>
    <row r="52" spans="1:9">
      <c r="A52" s="105">
        <v>45</v>
      </c>
      <c r="B52" s="142" t="s">
        <v>166</v>
      </c>
      <c r="C52" s="143" t="s">
        <v>167</v>
      </c>
      <c r="D52" s="106"/>
      <c r="E52" s="43"/>
      <c r="F52" s="44"/>
      <c r="G52" s="44"/>
      <c r="H52" s="46"/>
      <c r="I52" s="46"/>
    </row>
    <row r="53" spans="1:9">
      <c r="A53" s="105">
        <v>46</v>
      </c>
      <c r="B53" s="142" t="s">
        <v>168</v>
      </c>
      <c r="C53" s="143" t="s">
        <v>169</v>
      </c>
      <c r="D53" s="70"/>
      <c r="E53" s="43"/>
      <c r="F53" s="44"/>
      <c r="G53" s="44"/>
      <c r="H53" s="46"/>
      <c r="I53" s="46"/>
    </row>
    <row r="54" spans="1:9">
      <c r="A54" s="105">
        <v>47</v>
      </c>
      <c r="B54" s="142" t="s">
        <v>170</v>
      </c>
      <c r="C54" s="143" t="s">
        <v>140</v>
      </c>
      <c r="D54" s="106"/>
      <c r="E54" s="43"/>
      <c r="F54" s="44"/>
      <c r="G54" s="44"/>
      <c r="H54" s="46"/>
      <c r="I54" s="46"/>
    </row>
    <row r="55" spans="1:9">
      <c r="A55" s="105">
        <v>48</v>
      </c>
      <c r="B55" s="142" t="s">
        <v>171</v>
      </c>
      <c r="C55" s="143" t="s">
        <v>138</v>
      </c>
      <c r="D55" s="70"/>
      <c r="E55" s="43"/>
      <c r="F55" s="44"/>
      <c r="G55" s="44"/>
      <c r="H55" s="46"/>
      <c r="I55" s="46"/>
    </row>
    <row r="56" spans="1:9">
      <c r="A56" s="105">
        <v>49</v>
      </c>
      <c r="B56" s="142" t="s">
        <v>172</v>
      </c>
      <c r="C56" s="143" t="s">
        <v>173</v>
      </c>
      <c r="D56" s="106"/>
      <c r="E56" s="43"/>
      <c r="F56" s="44"/>
      <c r="G56" s="44"/>
      <c r="H56" s="46"/>
      <c r="I56" s="46"/>
    </row>
    <row r="57" spans="1:9">
      <c r="A57" s="105">
        <v>50</v>
      </c>
      <c r="B57" s="142" t="s">
        <v>174</v>
      </c>
      <c r="C57" s="143" t="s">
        <v>175</v>
      </c>
      <c r="D57" s="70"/>
      <c r="E57" s="43"/>
      <c r="F57" s="44"/>
      <c r="G57" s="44"/>
      <c r="H57" s="46"/>
      <c r="I57" s="46"/>
    </row>
    <row r="58" spans="1:9">
      <c r="A58" s="105">
        <v>51</v>
      </c>
      <c r="B58" s="142" t="s">
        <v>176</v>
      </c>
      <c r="C58" s="143" t="s">
        <v>177</v>
      </c>
      <c r="D58" s="106"/>
      <c r="E58" s="43"/>
      <c r="F58" s="44"/>
      <c r="G58" s="44"/>
      <c r="H58" s="46"/>
      <c r="I58" s="46"/>
    </row>
    <row r="59" spans="1:9" ht="15.75" customHeight="1">
      <c r="A59" s="69"/>
      <c r="B59" s="70"/>
      <c r="C59" s="71"/>
      <c r="D59" s="72"/>
      <c r="E59" s="43"/>
      <c r="F59" s="44"/>
      <c r="G59" s="44"/>
      <c r="H59" s="46"/>
      <c r="I59" s="46"/>
    </row>
    <row r="60" spans="1:9" ht="42.75">
      <c r="A60" s="93" t="s">
        <v>54</v>
      </c>
      <c r="B60" s="93" t="s">
        <v>37</v>
      </c>
      <c r="C60" s="149" t="s">
        <v>38</v>
      </c>
      <c r="D60" s="93" t="s">
        <v>55</v>
      </c>
      <c r="E60" s="93" t="s">
        <v>56</v>
      </c>
      <c r="F60" s="93" t="s">
        <v>57</v>
      </c>
      <c r="G60" s="93" t="s">
        <v>200</v>
      </c>
      <c r="H60" s="49" t="s">
        <v>201</v>
      </c>
      <c r="I60" s="49" t="s">
        <v>58</v>
      </c>
    </row>
    <row r="61" spans="1:9">
      <c r="A61" s="150" t="s">
        <v>59</v>
      </c>
      <c r="B61" s="88"/>
      <c r="C61" s="68"/>
      <c r="D61" s="50"/>
      <c r="E61" s="50"/>
      <c r="F61" s="50"/>
      <c r="G61" s="109"/>
      <c r="H61" s="110"/>
      <c r="I61" s="39">
        <f>ROUND(ROUND(G61,2)*H61,2)</f>
        <v>0</v>
      </c>
    </row>
    <row r="62" spans="1:9">
      <c r="A62" s="150" t="s">
        <v>60</v>
      </c>
      <c r="B62" s="88"/>
      <c r="C62" s="68"/>
      <c r="D62" s="50"/>
      <c r="E62" s="50"/>
      <c r="F62" s="50"/>
      <c r="G62" s="109"/>
      <c r="H62" s="110"/>
      <c r="I62" s="39">
        <f t="shared" ref="I62:I66" si="0">ROUND(ROUND(G62,2)*H62,2)</f>
        <v>0</v>
      </c>
    </row>
    <row r="63" spans="1:9">
      <c r="A63" s="150" t="s">
        <v>61</v>
      </c>
      <c r="B63" s="88"/>
      <c r="C63" s="68"/>
      <c r="D63" s="50"/>
      <c r="E63" s="50"/>
      <c r="F63" s="50"/>
      <c r="G63" s="109"/>
      <c r="H63" s="110"/>
      <c r="I63" s="39">
        <f t="shared" si="0"/>
        <v>0</v>
      </c>
    </row>
    <row r="64" spans="1:9">
      <c r="A64" s="150" t="s">
        <v>62</v>
      </c>
      <c r="B64" s="88"/>
      <c r="C64" s="68"/>
      <c r="D64" s="50"/>
      <c r="E64" s="50"/>
      <c r="F64" s="50"/>
      <c r="G64" s="109"/>
      <c r="H64" s="110"/>
      <c r="I64" s="39">
        <f t="shared" si="0"/>
        <v>0</v>
      </c>
    </row>
    <row r="65" spans="1:9">
      <c r="A65" s="150" t="s">
        <v>63</v>
      </c>
      <c r="B65" s="88"/>
      <c r="C65" s="68"/>
      <c r="D65" s="50"/>
      <c r="E65" s="50"/>
      <c r="F65" s="50"/>
      <c r="G65" s="109"/>
      <c r="H65" s="110"/>
      <c r="I65" s="39">
        <f t="shared" si="0"/>
        <v>0</v>
      </c>
    </row>
    <row r="66" spans="1:9" ht="15.75" thickBot="1">
      <c r="A66" s="150" t="s">
        <v>64</v>
      </c>
      <c r="B66" s="88"/>
      <c r="C66" s="68"/>
      <c r="D66" s="50"/>
      <c r="E66" s="50"/>
      <c r="F66" s="50"/>
      <c r="G66" s="109"/>
      <c r="H66" s="110"/>
      <c r="I66" s="51">
        <f t="shared" si="0"/>
        <v>0</v>
      </c>
    </row>
    <row r="67" spans="1:9" ht="15.75" thickBot="1">
      <c r="A67" s="52"/>
      <c r="B67" s="53"/>
      <c r="C67" s="89"/>
      <c r="D67" s="54"/>
      <c r="E67" s="54"/>
      <c r="F67" s="54"/>
      <c r="G67" s="54"/>
      <c r="H67" s="130" t="s">
        <v>204</v>
      </c>
      <c r="I67" s="78">
        <f>SUM(I61:I66)</f>
        <v>0</v>
      </c>
    </row>
    <row r="68" spans="1:9">
      <c r="A68" s="52"/>
      <c r="B68" s="53"/>
      <c r="C68" s="56"/>
      <c r="D68" s="54"/>
      <c r="E68" s="54"/>
      <c r="F68" s="54"/>
      <c r="G68" s="54"/>
      <c r="H68" s="55"/>
      <c r="I68" s="57"/>
    </row>
    <row r="69" spans="1:9" ht="66.75" customHeight="1">
      <c r="A69" s="229" t="s">
        <v>199</v>
      </c>
      <c r="B69" s="229"/>
      <c r="C69" s="229"/>
      <c r="D69" s="229"/>
      <c r="E69" s="229"/>
      <c r="F69" s="229"/>
      <c r="G69" s="229"/>
      <c r="H69" s="229"/>
      <c r="I69" s="229"/>
    </row>
    <row r="70" spans="1:9">
      <c r="A70" s="52"/>
      <c r="B70" s="53"/>
      <c r="C70" s="56"/>
      <c r="D70" s="54"/>
      <c r="E70" s="54"/>
      <c r="F70" s="54"/>
      <c r="G70" s="54"/>
      <c r="H70" s="55"/>
      <c r="I70" s="57"/>
    </row>
    <row r="71" spans="1:9" ht="18.75">
      <c r="A71" s="228" t="s">
        <v>180</v>
      </c>
      <c r="B71" s="228"/>
      <c r="C71" s="228"/>
      <c r="D71" s="228"/>
      <c r="E71" s="228"/>
      <c r="F71" s="228"/>
      <c r="G71" s="228"/>
      <c r="H71" s="228"/>
      <c r="I71" s="228"/>
    </row>
    <row r="72" spans="1:9" ht="57">
      <c r="A72" s="27" t="s">
        <v>39</v>
      </c>
      <c r="B72" s="38" t="s">
        <v>183</v>
      </c>
      <c r="C72" s="92" t="s">
        <v>182</v>
      </c>
      <c r="D72" s="233" t="s">
        <v>40</v>
      </c>
      <c r="E72" s="234"/>
      <c r="F72" s="235"/>
      <c r="G72" s="93" t="s">
        <v>181</v>
      </c>
      <c r="H72" s="38" t="s">
        <v>41</v>
      </c>
      <c r="I72" s="38" t="s">
        <v>42</v>
      </c>
    </row>
    <row r="73" spans="1:9" ht="15" customHeight="1">
      <c r="A73" s="217" t="s">
        <v>13</v>
      </c>
      <c r="B73" s="218" t="s">
        <v>179</v>
      </c>
      <c r="C73" s="219">
        <v>36</v>
      </c>
      <c r="D73" s="28" t="s">
        <v>43</v>
      </c>
      <c r="E73" s="222"/>
      <c r="F73" s="223"/>
      <c r="G73" s="238">
        <v>1</v>
      </c>
      <c r="H73" s="212">
        <v>0</v>
      </c>
      <c r="I73" s="214">
        <f>H73*H73*C73</f>
        <v>0</v>
      </c>
    </row>
    <row r="74" spans="1:9">
      <c r="A74" s="217"/>
      <c r="B74" s="218"/>
      <c r="C74" s="220"/>
      <c r="D74" s="28" t="s">
        <v>44</v>
      </c>
      <c r="E74" s="222"/>
      <c r="F74" s="223"/>
      <c r="G74" s="239"/>
      <c r="H74" s="212"/>
      <c r="I74" s="214"/>
    </row>
    <row r="75" spans="1:9" ht="15" customHeight="1">
      <c r="A75" s="217"/>
      <c r="B75" s="218"/>
      <c r="C75" s="220"/>
      <c r="D75" s="28" t="s">
        <v>45</v>
      </c>
      <c r="E75" s="224" t="s">
        <v>46</v>
      </c>
      <c r="F75" s="225"/>
      <c r="G75" s="239"/>
      <c r="H75" s="212"/>
      <c r="I75" s="214"/>
    </row>
    <row r="76" spans="1:9">
      <c r="A76" s="217"/>
      <c r="B76" s="218"/>
      <c r="C76" s="220"/>
      <c r="D76" s="28" t="s">
        <v>47</v>
      </c>
      <c r="E76" s="222"/>
      <c r="F76" s="223"/>
      <c r="G76" s="239"/>
      <c r="H76" s="227"/>
      <c r="I76" s="214"/>
    </row>
    <row r="77" spans="1:9">
      <c r="A77" s="217"/>
      <c r="B77" s="218"/>
      <c r="C77" s="220"/>
      <c r="D77" s="28" t="s">
        <v>48</v>
      </c>
      <c r="E77" s="222"/>
      <c r="F77" s="223"/>
      <c r="G77" s="239"/>
      <c r="H77" s="212"/>
      <c r="I77" s="214"/>
    </row>
    <row r="78" spans="1:9">
      <c r="A78" s="217"/>
      <c r="B78" s="218"/>
      <c r="C78" s="221"/>
      <c r="D78" s="28" t="s">
        <v>49</v>
      </c>
      <c r="E78" s="222"/>
      <c r="F78" s="223"/>
      <c r="G78" s="240"/>
      <c r="H78" s="212"/>
      <c r="I78" s="214"/>
    </row>
    <row r="79" spans="1:9">
      <c r="A79" s="216" t="s">
        <v>15</v>
      </c>
      <c r="B79" s="218" t="s">
        <v>179</v>
      </c>
      <c r="C79" s="219">
        <v>36</v>
      </c>
      <c r="D79" s="28" t="s">
        <v>43</v>
      </c>
      <c r="E79" s="222"/>
      <c r="F79" s="223"/>
      <c r="G79" s="238">
        <v>1</v>
      </c>
      <c r="H79" s="212">
        <v>0</v>
      </c>
      <c r="I79" s="214">
        <f t="shared" ref="I79" si="1">H79*H79*C79</f>
        <v>0</v>
      </c>
    </row>
    <row r="80" spans="1:9">
      <c r="A80" s="217"/>
      <c r="B80" s="218"/>
      <c r="C80" s="220"/>
      <c r="D80" s="28" t="s">
        <v>44</v>
      </c>
      <c r="E80" s="222"/>
      <c r="F80" s="223"/>
      <c r="G80" s="239"/>
      <c r="H80" s="212"/>
      <c r="I80" s="214"/>
    </row>
    <row r="81" spans="1:9" ht="15" customHeight="1">
      <c r="A81" s="217"/>
      <c r="B81" s="218"/>
      <c r="C81" s="220"/>
      <c r="D81" s="28" t="s">
        <v>45</v>
      </c>
      <c r="E81" s="224" t="s">
        <v>46</v>
      </c>
      <c r="F81" s="225"/>
      <c r="G81" s="239"/>
      <c r="H81" s="212"/>
      <c r="I81" s="214"/>
    </row>
    <row r="82" spans="1:9">
      <c r="A82" s="217"/>
      <c r="B82" s="218"/>
      <c r="C82" s="220"/>
      <c r="D82" s="28" t="s">
        <v>47</v>
      </c>
      <c r="E82" s="222"/>
      <c r="F82" s="223"/>
      <c r="G82" s="239"/>
      <c r="H82" s="212"/>
      <c r="I82" s="214"/>
    </row>
    <row r="83" spans="1:9">
      <c r="A83" s="217"/>
      <c r="B83" s="218"/>
      <c r="C83" s="220"/>
      <c r="D83" s="28" t="s">
        <v>48</v>
      </c>
      <c r="E83" s="222"/>
      <c r="F83" s="223"/>
      <c r="G83" s="239"/>
      <c r="H83" s="212"/>
      <c r="I83" s="214"/>
    </row>
    <row r="84" spans="1:9">
      <c r="A84" s="217"/>
      <c r="B84" s="218"/>
      <c r="C84" s="221"/>
      <c r="D84" s="28" t="s">
        <v>49</v>
      </c>
      <c r="E84" s="222"/>
      <c r="F84" s="223"/>
      <c r="G84" s="240"/>
      <c r="H84" s="212"/>
      <c r="I84" s="214"/>
    </row>
    <row r="85" spans="1:9" ht="15" customHeight="1">
      <c r="A85" s="216" t="s">
        <v>17</v>
      </c>
      <c r="B85" s="218" t="s">
        <v>179</v>
      </c>
      <c r="C85" s="219">
        <v>36</v>
      </c>
      <c r="D85" s="28" t="s">
        <v>43</v>
      </c>
      <c r="E85" s="222"/>
      <c r="F85" s="223"/>
      <c r="G85" s="238">
        <v>1</v>
      </c>
      <c r="H85" s="212">
        <v>0</v>
      </c>
      <c r="I85" s="214">
        <f t="shared" ref="I85" si="2">H85*H85*C85</f>
        <v>0</v>
      </c>
    </row>
    <row r="86" spans="1:9">
      <c r="A86" s="217"/>
      <c r="B86" s="218"/>
      <c r="C86" s="220"/>
      <c r="D86" s="28" t="s">
        <v>44</v>
      </c>
      <c r="E86" s="222"/>
      <c r="F86" s="223"/>
      <c r="G86" s="239"/>
      <c r="H86" s="212"/>
      <c r="I86" s="214"/>
    </row>
    <row r="87" spans="1:9" ht="15" customHeight="1">
      <c r="A87" s="217"/>
      <c r="B87" s="218"/>
      <c r="C87" s="220"/>
      <c r="D87" s="28" t="s">
        <v>45</v>
      </c>
      <c r="E87" s="224" t="s">
        <v>46</v>
      </c>
      <c r="F87" s="225"/>
      <c r="G87" s="239"/>
      <c r="H87" s="212"/>
      <c r="I87" s="214"/>
    </row>
    <row r="88" spans="1:9">
      <c r="A88" s="217"/>
      <c r="B88" s="218"/>
      <c r="C88" s="220"/>
      <c r="D88" s="28" t="s">
        <v>47</v>
      </c>
      <c r="E88" s="222"/>
      <c r="F88" s="223"/>
      <c r="G88" s="239"/>
      <c r="H88" s="212"/>
      <c r="I88" s="214"/>
    </row>
    <row r="89" spans="1:9">
      <c r="A89" s="217"/>
      <c r="B89" s="218"/>
      <c r="C89" s="220"/>
      <c r="D89" s="28" t="s">
        <v>48</v>
      </c>
      <c r="E89" s="222"/>
      <c r="F89" s="223"/>
      <c r="G89" s="239"/>
      <c r="H89" s="212"/>
      <c r="I89" s="214"/>
    </row>
    <row r="90" spans="1:9">
      <c r="A90" s="217"/>
      <c r="B90" s="218"/>
      <c r="C90" s="221"/>
      <c r="D90" s="28" t="s">
        <v>49</v>
      </c>
      <c r="E90" s="222"/>
      <c r="F90" s="223"/>
      <c r="G90" s="240"/>
      <c r="H90" s="212"/>
      <c r="I90" s="214"/>
    </row>
    <row r="91" spans="1:9">
      <c r="A91" s="216" t="s">
        <v>18</v>
      </c>
      <c r="B91" s="218" t="s">
        <v>179</v>
      </c>
      <c r="C91" s="219">
        <v>36</v>
      </c>
      <c r="D91" s="28" t="s">
        <v>43</v>
      </c>
      <c r="E91" s="222"/>
      <c r="F91" s="223"/>
      <c r="G91" s="238">
        <v>1</v>
      </c>
      <c r="H91" s="212">
        <v>0</v>
      </c>
      <c r="I91" s="214">
        <f t="shared" ref="I91" si="3">H91*H91*C91</f>
        <v>0</v>
      </c>
    </row>
    <row r="92" spans="1:9">
      <c r="A92" s="217"/>
      <c r="B92" s="218"/>
      <c r="C92" s="220"/>
      <c r="D92" s="28" t="s">
        <v>44</v>
      </c>
      <c r="E92" s="222"/>
      <c r="F92" s="223"/>
      <c r="G92" s="239"/>
      <c r="H92" s="212"/>
      <c r="I92" s="214"/>
    </row>
    <row r="93" spans="1:9" ht="15" customHeight="1">
      <c r="A93" s="217"/>
      <c r="B93" s="218"/>
      <c r="C93" s="220"/>
      <c r="D93" s="28" t="s">
        <v>45</v>
      </c>
      <c r="E93" s="224" t="s">
        <v>46</v>
      </c>
      <c r="F93" s="225"/>
      <c r="G93" s="239"/>
      <c r="H93" s="212"/>
      <c r="I93" s="214"/>
    </row>
    <row r="94" spans="1:9">
      <c r="A94" s="217"/>
      <c r="B94" s="218"/>
      <c r="C94" s="220"/>
      <c r="D94" s="28" t="s">
        <v>47</v>
      </c>
      <c r="E94" s="222"/>
      <c r="F94" s="223"/>
      <c r="G94" s="239"/>
      <c r="H94" s="212"/>
      <c r="I94" s="214"/>
    </row>
    <row r="95" spans="1:9">
      <c r="A95" s="217"/>
      <c r="B95" s="218"/>
      <c r="C95" s="220"/>
      <c r="D95" s="28" t="s">
        <v>48</v>
      </c>
      <c r="E95" s="222"/>
      <c r="F95" s="223"/>
      <c r="G95" s="239"/>
      <c r="H95" s="212"/>
      <c r="I95" s="214"/>
    </row>
    <row r="96" spans="1:9">
      <c r="A96" s="217"/>
      <c r="B96" s="218"/>
      <c r="C96" s="221"/>
      <c r="D96" s="28" t="s">
        <v>49</v>
      </c>
      <c r="E96" s="222"/>
      <c r="F96" s="223"/>
      <c r="G96" s="240"/>
      <c r="H96" s="212"/>
      <c r="I96" s="214"/>
    </row>
    <row r="97" spans="1:9" ht="15" customHeight="1">
      <c r="A97" s="216" t="s">
        <v>19</v>
      </c>
      <c r="B97" s="218" t="s">
        <v>179</v>
      </c>
      <c r="C97" s="219">
        <v>36</v>
      </c>
      <c r="D97" s="28" t="s">
        <v>43</v>
      </c>
      <c r="E97" s="222"/>
      <c r="F97" s="223"/>
      <c r="G97" s="238">
        <v>1</v>
      </c>
      <c r="H97" s="212">
        <v>0</v>
      </c>
      <c r="I97" s="214">
        <f t="shared" ref="I97" si="4">H97*H97*C97</f>
        <v>0</v>
      </c>
    </row>
    <row r="98" spans="1:9">
      <c r="A98" s="217"/>
      <c r="B98" s="218"/>
      <c r="C98" s="220"/>
      <c r="D98" s="28" t="s">
        <v>44</v>
      </c>
      <c r="E98" s="222"/>
      <c r="F98" s="223"/>
      <c r="G98" s="239"/>
      <c r="H98" s="212"/>
      <c r="I98" s="214"/>
    </row>
    <row r="99" spans="1:9" ht="15" customHeight="1">
      <c r="A99" s="217"/>
      <c r="B99" s="218"/>
      <c r="C99" s="220"/>
      <c r="D99" s="28" t="s">
        <v>45</v>
      </c>
      <c r="E99" s="224" t="s">
        <v>46</v>
      </c>
      <c r="F99" s="225"/>
      <c r="G99" s="239"/>
      <c r="H99" s="212"/>
      <c r="I99" s="214"/>
    </row>
    <row r="100" spans="1:9">
      <c r="A100" s="217"/>
      <c r="B100" s="218"/>
      <c r="C100" s="220"/>
      <c r="D100" s="28" t="s">
        <v>47</v>
      </c>
      <c r="E100" s="222"/>
      <c r="F100" s="223"/>
      <c r="G100" s="239"/>
      <c r="H100" s="212"/>
      <c r="I100" s="214"/>
    </row>
    <row r="101" spans="1:9">
      <c r="A101" s="217"/>
      <c r="B101" s="218"/>
      <c r="C101" s="220"/>
      <c r="D101" s="28" t="s">
        <v>48</v>
      </c>
      <c r="E101" s="222"/>
      <c r="F101" s="223"/>
      <c r="G101" s="239"/>
      <c r="H101" s="212"/>
      <c r="I101" s="214"/>
    </row>
    <row r="102" spans="1:9">
      <c r="A102" s="217"/>
      <c r="B102" s="218"/>
      <c r="C102" s="221"/>
      <c r="D102" s="28" t="s">
        <v>49</v>
      </c>
      <c r="E102" s="222"/>
      <c r="F102" s="223"/>
      <c r="G102" s="240"/>
      <c r="H102" s="212"/>
      <c r="I102" s="214"/>
    </row>
    <row r="103" spans="1:9">
      <c r="A103" s="216" t="s">
        <v>21</v>
      </c>
      <c r="B103" s="218" t="s">
        <v>179</v>
      </c>
      <c r="C103" s="219">
        <v>36</v>
      </c>
      <c r="D103" s="28" t="s">
        <v>43</v>
      </c>
      <c r="E103" s="222"/>
      <c r="F103" s="223"/>
      <c r="G103" s="238">
        <v>1</v>
      </c>
      <c r="H103" s="212">
        <v>0</v>
      </c>
      <c r="I103" s="214">
        <f t="shared" ref="I103" si="5">H103*H103*C103</f>
        <v>0</v>
      </c>
    </row>
    <row r="104" spans="1:9">
      <c r="A104" s="217"/>
      <c r="B104" s="218"/>
      <c r="C104" s="220"/>
      <c r="D104" s="28" t="s">
        <v>44</v>
      </c>
      <c r="E104" s="222"/>
      <c r="F104" s="223"/>
      <c r="G104" s="239"/>
      <c r="H104" s="212"/>
      <c r="I104" s="214"/>
    </row>
    <row r="105" spans="1:9" ht="15" customHeight="1">
      <c r="A105" s="217"/>
      <c r="B105" s="218"/>
      <c r="C105" s="220"/>
      <c r="D105" s="28" t="s">
        <v>45</v>
      </c>
      <c r="E105" s="224" t="s">
        <v>46</v>
      </c>
      <c r="F105" s="243"/>
      <c r="G105" s="239"/>
      <c r="H105" s="212"/>
      <c r="I105" s="214"/>
    </row>
    <row r="106" spans="1:9">
      <c r="A106" s="217"/>
      <c r="B106" s="218"/>
      <c r="C106" s="220"/>
      <c r="D106" s="28" t="s">
        <v>47</v>
      </c>
      <c r="E106" s="241"/>
      <c r="F106" s="242"/>
      <c r="G106" s="239"/>
      <c r="H106" s="212"/>
      <c r="I106" s="214"/>
    </row>
    <row r="107" spans="1:9">
      <c r="A107" s="217"/>
      <c r="B107" s="218"/>
      <c r="C107" s="220"/>
      <c r="D107" s="28" t="s">
        <v>48</v>
      </c>
      <c r="E107" s="241"/>
      <c r="F107" s="242"/>
      <c r="G107" s="239"/>
      <c r="H107" s="212"/>
      <c r="I107" s="214"/>
    </row>
    <row r="108" spans="1:9">
      <c r="A108" s="217"/>
      <c r="B108" s="218"/>
      <c r="C108" s="221"/>
      <c r="D108" s="28" t="s">
        <v>49</v>
      </c>
      <c r="E108" s="241"/>
      <c r="F108" s="242"/>
      <c r="G108" s="240"/>
      <c r="H108" s="213"/>
      <c r="I108" s="215"/>
    </row>
    <row r="109" spans="1:9" ht="21" customHeight="1">
      <c r="A109" s="74"/>
      <c r="B109" s="48"/>
      <c r="C109" s="75"/>
      <c r="D109" s="73"/>
      <c r="E109" s="73"/>
      <c r="F109" s="73"/>
      <c r="G109" s="73"/>
      <c r="H109" s="107" t="s">
        <v>203</v>
      </c>
      <c r="I109" s="108">
        <f>SUM(I73:I108)</f>
        <v>0</v>
      </c>
    </row>
    <row r="110" spans="1:9" ht="21" customHeight="1">
      <c r="A110" s="74"/>
      <c r="B110" s="48"/>
      <c r="C110" s="75"/>
      <c r="D110" s="73"/>
      <c r="E110" s="73"/>
      <c r="F110" s="73"/>
      <c r="G110" s="73"/>
      <c r="H110" s="131"/>
      <c r="I110" s="132"/>
    </row>
    <row r="111" spans="1:9" ht="38.25" customHeight="1">
      <c r="A111" s="74"/>
      <c r="B111" s="48"/>
      <c r="C111" s="75"/>
      <c r="D111" s="73"/>
      <c r="E111" s="73"/>
      <c r="F111" s="133" t="s">
        <v>205</v>
      </c>
      <c r="G111" s="134">
        <f>SUM(I67+I109)</f>
        <v>0</v>
      </c>
      <c r="H111" s="210" t="s">
        <v>206</v>
      </c>
      <c r="I111" s="211"/>
    </row>
    <row r="112" spans="1:9">
      <c r="A112" s="74"/>
      <c r="B112" s="129" t="s">
        <v>202</v>
      </c>
      <c r="C112" s="75"/>
      <c r="D112" s="73"/>
      <c r="E112" s="73"/>
      <c r="F112" s="73"/>
      <c r="G112" s="73"/>
      <c r="H112" s="57"/>
      <c r="I112" s="57"/>
    </row>
    <row r="113" spans="1:12" ht="42.75">
      <c r="A113" s="47"/>
      <c r="B113" s="46"/>
      <c r="C113" s="87" t="s">
        <v>50</v>
      </c>
      <c r="D113" s="82" t="s">
        <v>51</v>
      </c>
      <c r="E113" s="76" t="s">
        <v>52</v>
      </c>
      <c r="F113" s="76" t="s">
        <v>53</v>
      </c>
      <c r="G113" s="46"/>
      <c r="H113" s="46"/>
      <c r="I113" s="58"/>
    </row>
    <row r="114" spans="1:12">
      <c r="A114" s="47"/>
      <c r="B114" s="137" t="s">
        <v>67</v>
      </c>
      <c r="C114" s="86"/>
      <c r="D114" s="81">
        <v>4000</v>
      </c>
      <c r="E114" s="30">
        <v>0.55000000000000004</v>
      </c>
      <c r="F114" s="29">
        <f>(C114*D114*E114)/1000</f>
        <v>0</v>
      </c>
      <c r="G114" s="46"/>
      <c r="H114" s="46"/>
      <c r="I114" s="46"/>
    </row>
    <row r="115" spans="1:12">
      <c r="A115" s="64"/>
      <c r="B115" s="138" t="s">
        <v>68</v>
      </c>
      <c r="C115" s="86"/>
      <c r="D115" s="81">
        <v>4000</v>
      </c>
      <c r="E115" s="30">
        <v>0.55000000000000004</v>
      </c>
      <c r="F115" s="29">
        <f t="shared" ref="F115:F119" si="6">(C115*D115*E115)/1000</f>
        <v>0</v>
      </c>
      <c r="G115" s="64"/>
      <c r="H115" s="64"/>
      <c r="I115" s="64"/>
    </row>
    <row r="116" spans="1:12">
      <c r="A116" s="64"/>
      <c r="B116" s="137" t="s">
        <v>69</v>
      </c>
      <c r="C116" s="94"/>
      <c r="D116" s="81">
        <v>4000</v>
      </c>
      <c r="E116" s="30">
        <v>0.55000000000000004</v>
      </c>
      <c r="F116" s="29">
        <f t="shared" si="6"/>
        <v>0</v>
      </c>
      <c r="G116" s="64"/>
      <c r="H116" s="64"/>
      <c r="I116" s="64"/>
    </row>
    <row r="117" spans="1:12">
      <c r="A117" s="64"/>
      <c r="B117" s="138" t="s">
        <v>70</v>
      </c>
      <c r="C117" s="94"/>
      <c r="D117" s="81">
        <v>4000</v>
      </c>
      <c r="E117" s="30">
        <v>0.55000000000000004</v>
      </c>
      <c r="F117" s="29">
        <f t="shared" si="6"/>
        <v>0</v>
      </c>
      <c r="G117" s="64"/>
      <c r="H117" s="64"/>
      <c r="I117" s="64"/>
    </row>
    <row r="118" spans="1:12">
      <c r="A118" s="64"/>
      <c r="B118" s="137" t="s">
        <v>71</v>
      </c>
      <c r="C118" s="94"/>
      <c r="D118" s="81">
        <v>4000</v>
      </c>
      <c r="E118" s="30">
        <v>0.55000000000000004</v>
      </c>
      <c r="F118" s="29">
        <f t="shared" si="6"/>
        <v>0</v>
      </c>
      <c r="G118" s="64"/>
      <c r="H118" s="64"/>
      <c r="I118" s="64"/>
    </row>
    <row r="119" spans="1:12" ht="15.75" thickBot="1">
      <c r="A119" s="64"/>
      <c r="B119" s="138" t="s">
        <v>72</v>
      </c>
      <c r="C119" s="94"/>
      <c r="D119" s="81">
        <v>4000</v>
      </c>
      <c r="E119" s="30">
        <v>0.55000000000000004</v>
      </c>
      <c r="F119" s="29">
        <f t="shared" si="6"/>
        <v>0</v>
      </c>
      <c r="G119" s="64"/>
      <c r="H119" s="64"/>
      <c r="I119" s="64"/>
    </row>
    <row r="120" spans="1:12" ht="15.75" thickBot="1">
      <c r="A120" s="64"/>
      <c r="B120" s="31"/>
      <c r="C120" s="32"/>
      <c r="D120" s="34"/>
      <c r="E120" s="135" t="s">
        <v>73</v>
      </c>
      <c r="F120" s="136">
        <f>SUM(F114:F119)</f>
        <v>0</v>
      </c>
      <c r="G120" s="77"/>
      <c r="H120" s="65"/>
      <c r="I120" s="65"/>
      <c r="J120" s="59"/>
      <c r="K120" s="60"/>
      <c r="L120" s="61"/>
    </row>
    <row r="121" spans="1:12">
      <c r="A121" s="64"/>
      <c r="B121" s="31"/>
      <c r="C121" s="32"/>
      <c r="D121" s="34"/>
      <c r="E121" s="35"/>
      <c r="F121" s="33"/>
      <c r="G121" s="66"/>
      <c r="H121" s="67"/>
      <c r="I121" s="65"/>
      <c r="J121" s="59"/>
      <c r="K121" s="62"/>
      <c r="L121" s="63"/>
    </row>
    <row r="124" spans="1:12">
      <c r="B124" s="42" t="s">
        <v>185</v>
      </c>
      <c r="F124" s="116" t="s">
        <v>75</v>
      </c>
      <c r="J124" s="116"/>
      <c r="K124" s="116"/>
    </row>
    <row r="125" spans="1:12">
      <c r="F125" s="116" t="s">
        <v>36</v>
      </c>
      <c r="J125" s="116"/>
      <c r="K125" s="116"/>
    </row>
    <row r="126" spans="1:12">
      <c r="C126" s="115" t="s">
        <v>184</v>
      </c>
    </row>
    <row r="127" spans="1:12">
      <c r="B127" s="237" t="s">
        <v>283</v>
      </c>
      <c r="C127" s="237"/>
      <c r="D127" s="237"/>
    </row>
    <row r="128" spans="1:12">
      <c r="B128" s="237" t="s">
        <v>284</v>
      </c>
      <c r="C128" s="237"/>
      <c r="D128" s="237"/>
    </row>
    <row r="130" spans="1:4" ht="29.25" thickBot="1">
      <c r="A130" s="123" t="s">
        <v>66</v>
      </c>
      <c r="B130" s="123" t="s">
        <v>187</v>
      </c>
      <c r="C130" s="124" t="s">
        <v>194</v>
      </c>
    </row>
    <row r="131" spans="1:4" ht="75.75" thickBot="1">
      <c r="A131" s="122" t="s">
        <v>191</v>
      </c>
      <c r="B131" s="139" t="s">
        <v>515</v>
      </c>
      <c r="C131" s="118"/>
    </row>
    <row r="132" spans="1:4" ht="60.75" thickBot="1">
      <c r="A132" s="122" t="s">
        <v>95</v>
      </c>
      <c r="B132" s="140" t="s">
        <v>188</v>
      </c>
      <c r="C132" s="118"/>
    </row>
    <row r="133" spans="1:4" ht="15.75" thickBot="1">
      <c r="A133" s="122" t="s">
        <v>192</v>
      </c>
      <c r="B133" s="140" t="s">
        <v>189</v>
      </c>
      <c r="C133" s="118"/>
    </row>
    <row r="134" spans="1:4" ht="30.75" thickBot="1">
      <c r="A134" s="122" t="s">
        <v>96</v>
      </c>
      <c r="B134" s="140" t="s">
        <v>190</v>
      </c>
      <c r="C134" s="118"/>
    </row>
    <row r="135" spans="1:4" s="127" customFormat="1" ht="245.25" customHeight="1" thickBot="1">
      <c r="A135" s="122" t="s">
        <v>97</v>
      </c>
      <c r="B135" s="141" t="s">
        <v>193</v>
      </c>
      <c r="C135" s="126"/>
    </row>
    <row r="136" spans="1:4" ht="15.75" thickBot="1">
      <c r="A136" s="120"/>
      <c r="B136" s="128" t="s">
        <v>195</v>
      </c>
      <c r="C136" s="120"/>
    </row>
    <row r="137" spans="1:4" ht="30.75" thickBot="1">
      <c r="A137" s="121" t="s">
        <v>98</v>
      </c>
      <c r="B137" s="139" t="s">
        <v>196</v>
      </c>
      <c r="C137" s="118"/>
    </row>
    <row r="138" spans="1:4" ht="21" customHeight="1" thickBot="1">
      <c r="A138" s="121" t="s">
        <v>99</v>
      </c>
      <c r="B138" s="140" t="s">
        <v>197</v>
      </c>
      <c r="C138" s="118"/>
    </row>
    <row r="140" spans="1:4" ht="29.25" customHeight="1">
      <c r="A140" s="236" t="s">
        <v>198</v>
      </c>
      <c r="B140" s="236"/>
      <c r="C140" s="236"/>
      <c r="D140" s="236"/>
    </row>
  </sheetData>
  <mergeCells count="82">
    <mergeCell ref="G73:G78"/>
    <mergeCell ref="E106:F106"/>
    <mergeCell ref="E105:F105"/>
    <mergeCell ref="E107:F107"/>
    <mergeCell ref="E108:F108"/>
    <mergeCell ref="G79:G84"/>
    <mergeCell ref="G85:G90"/>
    <mergeCell ref="G91:G96"/>
    <mergeCell ref="G97:G102"/>
    <mergeCell ref="G103:G108"/>
    <mergeCell ref="E101:F101"/>
    <mergeCell ref="E102:F102"/>
    <mergeCell ref="E103:F103"/>
    <mergeCell ref="E83:F83"/>
    <mergeCell ref="E84:F84"/>
    <mergeCell ref="A140:D140"/>
    <mergeCell ref="B127:D127"/>
    <mergeCell ref="B128:D128"/>
    <mergeCell ref="E74:F74"/>
    <mergeCell ref="E75:F75"/>
    <mergeCell ref="E76:F76"/>
    <mergeCell ref="E104:F104"/>
    <mergeCell ref="E93:F93"/>
    <mergeCell ref="D72:F72"/>
    <mergeCell ref="E89:F89"/>
    <mergeCell ref="E90:F90"/>
    <mergeCell ref="E91:F91"/>
    <mergeCell ref="E92:F92"/>
    <mergeCell ref="E77:F77"/>
    <mergeCell ref="E78:F78"/>
    <mergeCell ref="E79:F79"/>
    <mergeCell ref="E80:F80"/>
    <mergeCell ref="E81:F81"/>
    <mergeCell ref="E82:F82"/>
    <mergeCell ref="G1:I1"/>
    <mergeCell ref="G2:I2"/>
    <mergeCell ref="H79:H84"/>
    <mergeCell ref="H73:H78"/>
    <mergeCell ref="I73:I78"/>
    <mergeCell ref="A71:I71"/>
    <mergeCell ref="A73:A78"/>
    <mergeCell ref="A79:A84"/>
    <mergeCell ref="B79:B84"/>
    <mergeCell ref="C79:C84"/>
    <mergeCell ref="A69:I69"/>
    <mergeCell ref="I79:I84"/>
    <mergeCell ref="B73:B78"/>
    <mergeCell ref="C73:C78"/>
    <mergeCell ref="B6:D6"/>
    <mergeCell ref="E73:F73"/>
    <mergeCell ref="H85:H90"/>
    <mergeCell ref="I85:I90"/>
    <mergeCell ref="A85:A90"/>
    <mergeCell ref="B85:B90"/>
    <mergeCell ref="C85:C90"/>
    <mergeCell ref="E85:F85"/>
    <mergeCell ref="E86:F86"/>
    <mergeCell ref="E87:F87"/>
    <mergeCell ref="E88:F88"/>
    <mergeCell ref="H91:H96"/>
    <mergeCell ref="I91:I96"/>
    <mergeCell ref="A91:A96"/>
    <mergeCell ref="B91:B96"/>
    <mergeCell ref="C91:C96"/>
    <mergeCell ref="E94:F94"/>
    <mergeCell ref="E95:F95"/>
    <mergeCell ref="E96:F96"/>
    <mergeCell ref="H97:H102"/>
    <mergeCell ref="I97:I102"/>
    <mergeCell ref="A97:A102"/>
    <mergeCell ref="B97:B102"/>
    <mergeCell ref="C97:C102"/>
    <mergeCell ref="E97:F97"/>
    <mergeCell ref="E98:F98"/>
    <mergeCell ref="E99:F99"/>
    <mergeCell ref="E100:F100"/>
    <mergeCell ref="H111:I111"/>
    <mergeCell ref="H103:H108"/>
    <mergeCell ref="I103:I108"/>
    <mergeCell ref="A103:A108"/>
    <mergeCell ref="B103:B108"/>
    <mergeCell ref="C103:C108"/>
  </mergeCells>
  <pageMargins left="0.25" right="0.25" top="0.75" bottom="0.75" header="0.3" footer="0.3"/>
  <pageSetup paperSize="9" scale="63" fitToHeight="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7"/>
  <sheetViews>
    <sheetView zoomScale="70" zoomScaleNormal="70" workbookViewId="0">
      <selection activeCell="B8" sqref="B8"/>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207</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208</v>
      </c>
      <c r="C6" s="231"/>
      <c r="D6" s="232"/>
      <c r="E6" s="24"/>
      <c r="F6" s="24"/>
      <c r="G6" s="26"/>
      <c r="H6" s="22"/>
      <c r="I6" s="22"/>
    </row>
    <row r="7" spans="1:9" ht="36" customHeight="1">
      <c r="A7" s="111" t="s">
        <v>66</v>
      </c>
      <c r="B7" s="112" t="s">
        <v>37</v>
      </c>
      <c r="C7" s="113" t="s">
        <v>104</v>
      </c>
      <c r="D7" s="70"/>
      <c r="E7" s="43"/>
      <c r="F7" s="44"/>
      <c r="G7" s="44"/>
      <c r="H7" s="45"/>
      <c r="I7" s="45"/>
    </row>
    <row r="8" spans="1:9" ht="75">
      <c r="A8" s="105">
        <v>1</v>
      </c>
      <c r="B8" s="142" t="s">
        <v>514</v>
      </c>
      <c r="C8" s="143" t="s">
        <v>175</v>
      </c>
      <c r="D8" s="106"/>
      <c r="E8" s="43"/>
      <c r="F8" s="44"/>
      <c r="G8" s="44"/>
      <c r="H8" s="46"/>
      <c r="I8" s="46"/>
    </row>
    <row r="9" spans="1:9" ht="15.75" customHeight="1">
      <c r="A9" s="69"/>
      <c r="B9" s="70"/>
      <c r="C9" s="71"/>
      <c r="D9" s="72"/>
      <c r="E9" s="43"/>
      <c r="F9" s="44"/>
      <c r="G9" s="44"/>
      <c r="H9" s="46"/>
      <c r="I9" s="46"/>
    </row>
    <row r="10" spans="1:9" ht="42.75">
      <c r="A10" s="93" t="s">
        <v>54</v>
      </c>
      <c r="B10" s="93" t="s">
        <v>37</v>
      </c>
      <c r="C10" s="149" t="s">
        <v>38</v>
      </c>
      <c r="D10" s="93" t="s">
        <v>55</v>
      </c>
      <c r="E10" s="93" t="s">
        <v>56</v>
      </c>
      <c r="F10" s="93" t="s">
        <v>57</v>
      </c>
      <c r="G10" s="93" t="s">
        <v>200</v>
      </c>
      <c r="H10" s="49" t="s">
        <v>201</v>
      </c>
      <c r="I10" s="49" t="s">
        <v>58</v>
      </c>
    </row>
    <row r="11" spans="1:9">
      <c r="A11" s="150" t="s">
        <v>59</v>
      </c>
      <c r="B11" s="88"/>
      <c r="C11" s="68"/>
      <c r="D11" s="50"/>
      <c r="E11" s="50"/>
      <c r="F11" s="50"/>
      <c r="G11" s="109"/>
      <c r="H11" s="110"/>
      <c r="I11" s="90">
        <f>ROUND(ROUND(G11,2)*H11,2)</f>
        <v>0</v>
      </c>
    </row>
    <row r="12" spans="1:9" ht="15.75" thickBot="1">
      <c r="A12" s="150" t="s">
        <v>60</v>
      </c>
      <c r="B12" s="88"/>
      <c r="C12" s="68"/>
      <c r="D12" s="50"/>
      <c r="E12" s="50"/>
      <c r="F12" s="50"/>
      <c r="G12" s="109"/>
      <c r="H12" s="110"/>
      <c r="I12" s="90">
        <f t="shared" ref="I12" si="0">ROUND(ROUND(G12,2)*H12,2)</f>
        <v>0</v>
      </c>
    </row>
    <row r="13" spans="1:9" ht="15.75" thickBot="1">
      <c r="A13" s="52"/>
      <c r="B13" s="53"/>
      <c r="C13" s="89"/>
      <c r="D13" s="54"/>
      <c r="E13" s="54"/>
      <c r="F13" s="54"/>
      <c r="G13" s="54"/>
      <c r="H13" s="130" t="s">
        <v>209</v>
      </c>
      <c r="I13" s="78">
        <f>SUM(I11:I12)</f>
        <v>0</v>
      </c>
    </row>
    <row r="14" spans="1:9">
      <c r="A14" s="52"/>
      <c r="B14" s="53"/>
      <c r="C14" s="56"/>
      <c r="D14" s="54"/>
      <c r="E14" s="54"/>
      <c r="F14" s="54"/>
      <c r="G14" s="54"/>
      <c r="H14" s="55"/>
      <c r="I14" s="57"/>
    </row>
    <row r="15" spans="1:9" ht="66.75" customHeight="1">
      <c r="A15" s="229" t="s">
        <v>199</v>
      </c>
      <c r="B15" s="229"/>
      <c r="C15" s="229"/>
      <c r="D15" s="229"/>
      <c r="E15" s="229"/>
      <c r="F15" s="229"/>
      <c r="G15" s="229"/>
      <c r="H15" s="229"/>
      <c r="I15" s="229"/>
    </row>
    <row r="16" spans="1:9">
      <c r="A16" s="52"/>
      <c r="B16" s="53"/>
      <c r="C16" s="56"/>
      <c r="D16" s="54"/>
      <c r="E16" s="54"/>
      <c r="F16" s="54"/>
      <c r="G16" s="54"/>
      <c r="H16" s="55"/>
      <c r="I16" s="57"/>
    </row>
    <row r="17" spans="1:9">
      <c r="A17" s="52"/>
      <c r="B17" s="53"/>
      <c r="C17" s="56"/>
      <c r="D17" s="54"/>
      <c r="E17" s="54"/>
      <c r="F17" s="54"/>
      <c r="G17" s="54"/>
      <c r="H17" s="55"/>
      <c r="I17" s="57"/>
    </row>
  </sheetData>
  <mergeCells count="4">
    <mergeCell ref="G1:I1"/>
    <mergeCell ref="G2:I2"/>
    <mergeCell ref="B6:D6"/>
    <mergeCell ref="A15:I15"/>
  </mergeCells>
  <pageMargins left="0.7" right="0.7" top="0.75" bottom="0.75" header="0.3" footer="0.3"/>
  <pageSetup paperSize="9" scale="66" fitToHeight="0"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topLeftCell="A13" zoomScale="90" zoomScaleNormal="90" workbookViewId="0">
      <selection activeCell="B45" sqref="B45"/>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212</v>
      </c>
      <c r="D2" s="64"/>
      <c r="E2" s="64"/>
      <c r="F2" s="64"/>
      <c r="G2" s="226" t="s">
        <v>36</v>
      </c>
      <c r="H2" s="226"/>
      <c r="I2" s="226"/>
    </row>
    <row r="3" spans="1:9">
      <c r="A3" s="64"/>
      <c r="C3" s="64"/>
      <c r="D3" s="64"/>
      <c r="E3" s="64"/>
      <c r="F3" s="64"/>
      <c r="G3" s="91"/>
      <c r="H3" s="91"/>
      <c r="I3" s="91"/>
    </row>
    <row r="4" spans="1:9">
      <c r="A4" s="40"/>
      <c r="B4" s="64"/>
      <c r="C4" s="114" t="s">
        <v>178</v>
      </c>
      <c r="D4" s="85"/>
      <c r="E4" s="85"/>
      <c r="F4" s="85"/>
      <c r="G4" s="85"/>
      <c r="H4" s="85"/>
      <c r="I4" s="85"/>
    </row>
    <row r="5" spans="1:9" ht="11.25" customHeight="1">
      <c r="A5" s="40"/>
      <c r="B5" s="64"/>
      <c r="C5" s="85"/>
      <c r="D5" s="85"/>
      <c r="E5" s="85"/>
      <c r="F5" s="85"/>
      <c r="G5" s="85"/>
      <c r="H5" s="85"/>
      <c r="I5" s="85"/>
    </row>
    <row r="6" spans="1:9" ht="30.75" customHeight="1">
      <c r="A6" s="23"/>
      <c r="B6" s="245" t="s">
        <v>211</v>
      </c>
      <c r="C6" s="245"/>
      <c r="D6" s="245"/>
      <c r="E6" s="24"/>
      <c r="F6" s="24"/>
      <c r="G6" s="26"/>
      <c r="H6" s="22"/>
      <c r="I6" s="22"/>
    </row>
    <row r="7" spans="1:9" ht="36" customHeight="1">
      <c r="A7" s="111" t="s">
        <v>66</v>
      </c>
      <c r="B7" s="112" t="s">
        <v>37</v>
      </c>
      <c r="C7" s="113" t="s">
        <v>104</v>
      </c>
      <c r="D7" s="70"/>
      <c r="E7" s="43"/>
      <c r="F7" s="44"/>
      <c r="G7" s="44"/>
      <c r="H7" s="45"/>
      <c r="I7" s="45"/>
    </row>
    <row r="8" spans="1:9" ht="30">
      <c r="A8" s="105">
        <v>1</v>
      </c>
      <c r="B8" s="142" t="s">
        <v>507</v>
      </c>
      <c r="C8" s="143" t="s">
        <v>213</v>
      </c>
      <c r="D8" s="106"/>
      <c r="E8" s="43"/>
      <c r="F8" s="44"/>
      <c r="G8" s="44"/>
      <c r="H8" s="46"/>
      <c r="I8" s="46"/>
    </row>
    <row r="9" spans="1:9" ht="30">
      <c r="A9" s="105">
        <v>2</v>
      </c>
      <c r="B9" s="142" t="s">
        <v>214</v>
      </c>
      <c r="C9" s="143" t="s">
        <v>215</v>
      </c>
      <c r="D9" s="70"/>
      <c r="E9" s="43"/>
      <c r="F9" s="44"/>
      <c r="G9" s="44"/>
      <c r="H9" s="46"/>
      <c r="I9" s="46"/>
    </row>
    <row r="10" spans="1:9" ht="45">
      <c r="A10" s="105">
        <v>3</v>
      </c>
      <c r="B10" s="142" t="s">
        <v>216</v>
      </c>
      <c r="C10" s="143" t="s">
        <v>217</v>
      </c>
      <c r="D10" s="106"/>
      <c r="E10" s="43"/>
      <c r="F10" s="44"/>
      <c r="G10" s="44"/>
      <c r="H10" s="46"/>
      <c r="I10" s="46"/>
    </row>
    <row r="11" spans="1:9" ht="46.5" customHeight="1">
      <c r="A11" s="105">
        <v>4</v>
      </c>
      <c r="B11" s="144" t="s">
        <v>506</v>
      </c>
      <c r="C11" s="143" t="s">
        <v>218</v>
      </c>
      <c r="D11" s="70"/>
      <c r="E11" s="43"/>
      <c r="F11" s="44"/>
      <c r="G11" s="44"/>
      <c r="H11" s="46"/>
      <c r="I11" s="46"/>
    </row>
    <row r="12" spans="1:9" ht="15.75" customHeight="1">
      <c r="A12" s="69"/>
      <c r="B12" s="70"/>
      <c r="C12" s="71"/>
      <c r="D12" s="72"/>
      <c r="E12" s="43"/>
      <c r="F12" s="44"/>
      <c r="G12" s="44"/>
      <c r="H12" s="46"/>
      <c r="I12" s="46"/>
    </row>
    <row r="13" spans="1:9" ht="42.75">
      <c r="A13" s="93" t="s">
        <v>54</v>
      </c>
      <c r="B13" s="93" t="s">
        <v>37</v>
      </c>
      <c r="C13" s="149" t="s">
        <v>38</v>
      </c>
      <c r="D13" s="93" t="s">
        <v>55</v>
      </c>
      <c r="E13" s="93" t="s">
        <v>56</v>
      </c>
      <c r="F13" s="93" t="s">
        <v>57</v>
      </c>
      <c r="G13" s="93" t="s">
        <v>200</v>
      </c>
      <c r="H13" s="49" t="s">
        <v>201</v>
      </c>
      <c r="I13" s="49" t="s">
        <v>58</v>
      </c>
    </row>
    <row r="14" spans="1:9">
      <c r="A14" s="150" t="s">
        <v>59</v>
      </c>
      <c r="B14" s="88"/>
      <c r="C14" s="68"/>
      <c r="D14" s="50"/>
      <c r="E14" s="50"/>
      <c r="F14" s="50"/>
      <c r="G14" s="109"/>
      <c r="H14" s="110"/>
      <c r="I14" s="90">
        <f>ROUND(ROUND(G14,2)*H14,2)</f>
        <v>0</v>
      </c>
    </row>
    <row r="15" spans="1:9">
      <c r="A15" s="150" t="s">
        <v>60</v>
      </c>
      <c r="B15" s="88"/>
      <c r="C15" s="68"/>
      <c r="D15" s="50"/>
      <c r="E15" s="50"/>
      <c r="F15" s="50"/>
      <c r="G15" s="109"/>
      <c r="H15" s="110"/>
      <c r="I15" s="90">
        <f t="shared" ref="I15:I19" si="0">ROUND(ROUND(G15,2)*H15,2)</f>
        <v>0</v>
      </c>
    </row>
    <row r="16" spans="1:9">
      <c r="A16" s="150" t="s">
        <v>61</v>
      </c>
      <c r="B16" s="88"/>
      <c r="C16" s="68"/>
      <c r="D16" s="50"/>
      <c r="E16" s="50"/>
      <c r="F16" s="50"/>
      <c r="G16" s="109"/>
      <c r="H16" s="110"/>
      <c r="I16" s="90">
        <f t="shared" si="0"/>
        <v>0</v>
      </c>
    </row>
    <row r="17" spans="1:11">
      <c r="A17" s="150" t="s">
        <v>62</v>
      </c>
      <c r="B17" s="88"/>
      <c r="C17" s="68"/>
      <c r="D17" s="50"/>
      <c r="E17" s="50"/>
      <c r="F17" s="50"/>
      <c r="G17" s="109"/>
      <c r="H17" s="110"/>
      <c r="I17" s="90">
        <f t="shared" si="0"/>
        <v>0</v>
      </c>
    </row>
    <row r="18" spans="1:11">
      <c r="A18" s="150" t="s">
        <v>63</v>
      </c>
      <c r="B18" s="88"/>
      <c r="C18" s="68"/>
      <c r="D18" s="50"/>
      <c r="E18" s="50"/>
      <c r="F18" s="50"/>
      <c r="G18" s="109"/>
      <c r="H18" s="110"/>
      <c r="I18" s="90">
        <f t="shared" si="0"/>
        <v>0</v>
      </c>
    </row>
    <row r="19" spans="1:11" ht="15.75" thickBot="1">
      <c r="A19" s="150" t="s">
        <v>64</v>
      </c>
      <c r="B19" s="88"/>
      <c r="C19" s="68"/>
      <c r="D19" s="50"/>
      <c r="E19" s="50"/>
      <c r="F19" s="50"/>
      <c r="G19" s="109"/>
      <c r="H19" s="110"/>
      <c r="I19" s="95">
        <f t="shared" si="0"/>
        <v>0</v>
      </c>
    </row>
    <row r="20" spans="1:11" ht="15.75" thickBot="1">
      <c r="A20" s="52"/>
      <c r="B20" s="53"/>
      <c r="C20" s="89"/>
      <c r="D20" s="54"/>
      <c r="E20" s="54"/>
      <c r="F20" s="54"/>
      <c r="G20" s="54"/>
      <c r="H20" s="130" t="s">
        <v>204</v>
      </c>
      <c r="I20" s="78">
        <f>SUM(I14:I19)</f>
        <v>0</v>
      </c>
    </row>
    <row r="21" spans="1:11">
      <c r="A21" s="52"/>
      <c r="B21" s="53"/>
      <c r="C21" s="56"/>
      <c r="D21" s="54"/>
      <c r="E21" s="54"/>
      <c r="F21" s="54"/>
      <c r="G21" s="54"/>
      <c r="H21" s="55"/>
      <c r="I21" s="57"/>
    </row>
    <row r="22" spans="1:11" ht="66.75" customHeight="1">
      <c r="A22" s="229" t="s">
        <v>199</v>
      </c>
      <c r="B22" s="229"/>
      <c r="C22" s="229"/>
      <c r="D22" s="229"/>
      <c r="E22" s="229"/>
      <c r="F22" s="229"/>
      <c r="G22" s="229"/>
      <c r="H22" s="229"/>
      <c r="I22" s="229"/>
    </row>
    <row r="23" spans="1:11">
      <c r="A23" s="52"/>
      <c r="B23" s="53"/>
      <c r="C23" s="56"/>
      <c r="D23" s="54"/>
      <c r="E23" s="54"/>
      <c r="F23" s="54"/>
      <c r="G23" s="54"/>
      <c r="H23" s="55"/>
      <c r="I23" s="57"/>
    </row>
    <row r="25" spans="1:11">
      <c r="B25" s="42" t="s">
        <v>185</v>
      </c>
      <c r="F25" s="116" t="s">
        <v>75</v>
      </c>
      <c r="J25" s="116"/>
      <c r="K25" s="116"/>
    </row>
    <row r="26" spans="1:11">
      <c r="F26" s="116" t="s">
        <v>36</v>
      </c>
      <c r="J26" s="116"/>
      <c r="K26" s="116"/>
    </row>
    <row r="27" spans="1:11">
      <c r="C27" s="151" t="s">
        <v>184</v>
      </c>
    </row>
    <row r="28" spans="1:11">
      <c r="C28" s="104" t="s">
        <v>219</v>
      </c>
    </row>
    <row r="29" spans="1:11" ht="21.75" customHeight="1">
      <c r="B29" s="244" t="s">
        <v>220</v>
      </c>
      <c r="C29" s="244"/>
      <c r="D29" s="244"/>
    </row>
    <row r="31" spans="1:11" ht="29.25" thickBot="1">
      <c r="A31" s="123" t="s">
        <v>66</v>
      </c>
      <c r="B31" s="123" t="s">
        <v>187</v>
      </c>
      <c r="C31" s="124" t="s">
        <v>194</v>
      </c>
    </row>
    <row r="32" spans="1:11" ht="30.75" thickBot="1">
      <c r="A32" s="122" t="s">
        <v>191</v>
      </c>
      <c r="B32" s="154" t="s">
        <v>221</v>
      </c>
      <c r="C32" s="118"/>
    </row>
    <row r="33" spans="1:4" ht="30.75" thickBot="1">
      <c r="A33" s="122" t="s">
        <v>95</v>
      </c>
      <c r="B33" s="155" t="s">
        <v>222</v>
      </c>
      <c r="C33" s="118"/>
    </row>
    <row r="34" spans="1:4" ht="15.75" thickBot="1">
      <c r="A34" s="122" t="s">
        <v>192</v>
      </c>
      <c r="B34" s="155" t="s">
        <v>223</v>
      </c>
      <c r="C34" s="118"/>
    </row>
    <row r="35" spans="1:4" ht="45.75" thickBot="1">
      <c r="A35" s="122" t="s">
        <v>96</v>
      </c>
      <c r="B35" s="155" t="s">
        <v>224</v>
      </c>
      <c r="C35" s="118"/>
    </row>
    <row r="36" spans="1:4" s="127" customFormat="1" ht="30.75" customHeight="1" thickBot="1">
      <c r="A36" s="122" t="s">
        <v>97</v>
      </c>
      <c r="B36" s="155" t="s">
        <v>225</v>
      </c>
      <c r="C36" s="153"/>
    </row>
    <row r="37" spans="1:4" ht="30.75" thickBot="1">
      <c r="A37" s="122" t="s">
        <v>98</v>
      </c>
      <c r="B37" s="155" t="s">
        <v>226</v>
      </c>
      <c r="C37" s="120"/>
    </row>
    <row r="39" spans="1:4" ht="32.25" customHeight="1">
      <c r="A39" s="236" t="s">
        <v>198</v>
      </c>
      <c r="B39" s="236"/>
      <c r="C39" s="236"/>
      <c r="D39" s="236"/>
    </row>
    <row r="41" spans="1:4">
      <c r="C41" s="104" t="s">
        <v>232</v>
      </c>
    </row>
    <row r="42" spans="1:4" ht="21.75" customHeight="1">
      <c r="B42" s="244" t="s">
        <v>248</v>
      </c>
      <c r="C42" s="244"/>
      <c r="D42" s="244"/>
    </row>
    <row r="44" spans="1:4" ht="29.25" thickBot="1">
      <c r="A44" s="123" t="s">
        <v>66</v>
      </c>
      <c r="B44" s="123" t="s">
        <v>187</v>
      </c>
      <c r="C44" s="124" t="s">
        <v>194</v>
      </c>
    </row>
    <row r="45" spans="1:4" ht="30.75" thickBot="1">
      <c r="A45" s="122" t="s">
        <v>191</v>
      </c>
      <c r="B45" s="154" t="s">
        <v>227</v>
      </c>
      <c r="C45" s="118"/>
    </row>
    <row r="46" spans="1:4" ht="15.75" thickBot="1">
      <c r="A46" s="122" t="s">
        <v>95</v>
      </c>
      <c r="B46" s="155" t="s">
        <v>228</v>
      </c>
      <c r="C46" s="118"/>
    </row>
    <row r="47" spans="1:4" ht="15.75" thickBot="1">
      <c r="A47" s="122" t="s">
        <v>192</v>
      </c>
      <c r="B47" s="155" t="s">
        <v>229</v>
      </c>
      <c r="C47" s="118"/>
    </row>
    <row r="48" spans="1:4" ht="30.75" thickBot="1">
      <c r="A48" s="122" t="s">
        <v>96</v>
      </c>
      <c r="B48" s="155" t="s">
        <v>230</v>
      </c>
      <c r="C48" s="118"/>
    </row>
    <row r="49" spans="1:4" s="127" customFormat="1" ht="30.75" customHeight="1" thickBot="1">
      <c r="A49" s="122" t="s">
        <v>97</v>
      </c>
      <c r="B49" s="155" t="s">
        <v>231</v>
      </c>
      <c r="C49" s="126"/>
    </row>
    <row r="51" spans="1:4" ht="32.25" customHeight="1">
      <c r="A51" s="236" t="s">
        <v>198</v>
      </c>
      <c r="B51" s="236"/>
      <c r="C51" s="236"/>
      <c r="D51" s="236"/>
    </row>
    <row r="53" spans="1:4">
      <c r="C53" s="104" t="s">
        <v>233</v>
      </c>
    </row>
    <row r="54" spans="1:4" ht="24.75" customHeight="1">
      <c r="B54" s="244" t="s">
        <v>234</v>
      </c>
      <c r="C54" s="244"/>
      <c r="D54" s="244"/>
    </row>
    <row r="56" spans="1:4" ht="29.25" thickBot="1">
      <c r="A56" s="123" t="s">
        <v>66</v>
      </c>
      <c r="B56" s="123" t="s">
        <v>187</v>
      </c>
      <c r="C56" s="124" t="s">
        <v>194</v>
      </c>
    </row>
    <row r="57" spans="1:4" ht="30.75" thickBot="1">
      <c r="A57" s="122" t="s">
        <v>191</v>
      </c>
      <c r="B57" s="154" t="s">
        <v>235</v>
      </c>
      <c r="C57" s="118"/>
    </row>
    <row r="58" spans="1:4" ht="15.75" thickBot="1">
      <c r="A58" s="122" t="s">
        <v>95</v>
      </c>
      <c r="B58" s="155" t="s">
        <v>223</v>
      </c>
      <c r="C58" s="118"/>
    </row>
    <row r="59" spans="1:4" ht="45.75" thickBot="1">
      <c r="A59" s="122" t="s">
        <v>192</v>
      </c>
      <c r="B59" s="155" t="s">
        <v>224</v>
      </c>
      <c r="C59" s="118"/>
    </row>
    <row r="60" spans="1:4" ht="15.75" thickBot="1">
      <c r="A60" s="122" t="s">
        <v>96</v>
      </c>
      <c r="B60" s="155" t="s">
        <v>225</v>
      </c>
      <c r="C60" s="118"/>
    </row>
    <row r="61" spans="1:4" s="127" customFormat="1" ht="30.75" customHeight="1" thickBot="1">
      <c r="A61" s="122" t="s">
        <v>97</v>
      </c>
      <c r="B61" s="155" t="s">
        <v>226</v>
      </c>
      <c r="C61" s="126"/>
    </row>
    <row r="63" spans="1:4" ht="32.25" customHeight="1">
      <c r="A63" s="236" t="s">
        <v>198</v>
      </c>
      <c r="B63" s="236"/>
      <c r="C63" s="236"/>
      <c r="D63" s="236"/>
    </row>
    <row r="65" spans="1:4">
      <c r="C65" s="156" t="s">
        <v>236</v>
      </c>
    </row>
    <row r="66" spans="1:4" ht="21.75" customHeight="1">
      <c r="B66" s="244" t="s">
        <v>240</v>
      </c>
      <c r="C66" s="244"/>
      <c r="D66" s="244"/>
    </row>
    <row r="68" spans="1:4" ht="29.25" thickBot="1">
      <c r="A68" s="123" t="s">
        <v>66</v>
      </c>
      <c r="B68" s="123" t="s">
        <v>187</v>
      </c>
      <c r="C68" s="124" t="s">
        <v>194</v>
      </c>
    </row>
    <row r="69" spans="1:4" ht="45.75" thickBot="1">
      <c r="A69" s="122" t="s">
        <v>191</v>
      </c>
      <c r="B69" s="154" t="s">
        <v>241</v>
      </c>
      <c r="C69" s="118"/>
    </row>
    <row r="70" spans="1:4" ht="45.75" thickBot="1">
      <c r="A70" s="122" t="s">
        <v>95</v>
      </c>
      <c r="B70" s="155" t="s">
        <v>242</v>
      </c>
      <c r="C70" s="118"/>
    </row>
    <row r="71" spans="1:4" ht="15.75" thickBot="1">
      <c r="A71" s="122" t="s">
        <v>192</v>
      </c>
      <c r="B71" s="155" t="s">
        <v>237</v>
      </c>
      <c r="C71" s="118"/>
    </row>
    <row r="72" spans="1:4" ht="45.75" thickBot="1">
      <c r="A72" s="122" t="s">
        <v>96</v>
      </c>
      <c r="B72" s="155" t="s">
        <v>238</v>
      </c>
      <c r="C72" s="118"/>
    </row>
    <row r="73" spans="1:4" ht="52.5" customHeight="1" thickBot="1">
      <c r="A73" s="122" t="s">
        <v>97</v>
      </c>
      <c r="B73" s="155" t="s">
        <v>243</v>
      </c>
      <c r="C73" s="118"/>
    </row>
    <row r="74" spans="1:4" ht="30.75" thickBot="1">
      <c r="A74" s="122" t="s">
        <v>98</v>
      </c>
      <c r="B74" s="154" t="s">
        <v>244</v>
      </c>
      <c r="C74" s="118"/>
    </row>
    <row r="75" spans="1:4" ht="48.75" customHeight="1" thickBot="1">
      <c r="A75" s="122" t="s">
        <v>99</v>
      </c>
      <c r="B75" s="155" t="s">
        <v>245</v>
      </c>
      <c r="C75" s="118"/>
    </row>
    <row r="76" spans="1:4" ht="15.75" thickBot="1">
      <c r="A76" s="122" t="s">
        <v>100</v>
      </c>
      <c r="B76" s="155" t="s">
        <v>239</v>
      </c>
      <c r="C76" s="118"/>
    </row>
    <row r="77" spans="1:4" ht="45.75" thickBot="1">
      <c r="A77" s="122" t="s">
        <v>101</v>
      </c>
      <c r="B77" s="155" t="s">
        <v>246</v>
      </c>
      <c r="C77" s="118"/>
    </row>
    <row r="78" spans="1:4" s="127" customFormat="1" ht="30.75" customHeight="1" thickBot="1">
      <c r="A78" s="122" t="s">
        <v>102</v>
      </c>
      <c r="B78" s="155" t="s">
        <v>247</v>
      </c>
      <c r="C78" s="126"/>
    </row>
    <row r="80" spans="1:4" ht="32.25" customHeight="1">
      <c r="A80" s="236" t="s">
        <v>198</v>
      </c>
      <c r="B80" s="236"/>
      <c r="C80" s="236"/>
      <c r="D80" s="236"/>
    </row>
  </sheetData>
  <mergeCells count="12">
    <mergeCell ref="A63:D63"/>
    <mergeCell ref="B66:D66"/>
    <mergeCell ref="A80:D80"/>
    <mergeCell ref="G1:I1"/>
    <mergeCell ref="G2:I2"/>
    <mergeCell ref="B6:D6"/>
    <mergeCell ref="A22:I22"/>
    <mergeCell ref="B29:D29"/>
    <mergeCell ref="A39:D39"/>
    <mergeCell ref="B42:D42"/>
    <mergeCell ref="A51:D51"/>
    <mergeCell ref="B54:D54"/>
  </mergeCells>
  <pageMargins left="0.7" right="0.7" top="0.75" bottom="0.75" header="0.3" footer="0.3"/>
  <pageSetup paperSize="9" scale="66" fitToHeight="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54"/>
  <sheetViews>
    <sheetView tabSelected="1" topLeftCell="A19" zoomScale="80" zoomScaleNormal="80" workbookViewId="0">
      <selection activeCell="B8" sqref="B8"/>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249</v>
      </c>
      <c r="D2" s="64"/>
      <c r="E2" s="64"/>
      <c r="F2" s="64"/>
      <c r="G2" s="226" t="s">
        <v>36</v>
      </c>
      <c r="H2" s="226"/>
      <c r="I2" s="226"/>
    </row>
    <row r="3" spans="1:9">
      <c r="A3" s="64"/>
      <c r="C3" s="64"/>
      <c r="D3" s="64"/>
      <c r="E3" s="64"/>
      <c r="F3" s="64"/>
      <c r="G3" s="91"/>
      <c r="H3" s="91"/>
      <c r="I3" s="91"/>
    </row>
    <row r="4" spans="1:9">
      <c r="A4" s="40"/>
      <c r="B4" s="64"/>
      <c r="C4" s="114" t="s">
        <v>178</v>
      </c>
      <c r="D4" s="85"/>
      <c r="E4" s="85"/>
      <c r="F4" s="85"/>
      <c r="G4" s="85"/>
      <c r="H4" s="85"/>
      <c r="I4" s="85"/>
    </row>
    <row r="5" spans="1:9" ht="11.25" customHeight="1">
      <c r="A5" s="40"/>
      <c r="B5" s="64"/>
      <c r="C5" s="85"/>
      <c r="D5" s="85"/>
      <c r="E5" s="85"/>
      <c r="F5" s="85"/>
      <c r="G5" s="85"/>
      <c r="H5" s="85"/>
      <c r="I5" s="85"/>
    </row>
    <row r="6" spans="1:9" ht="30.75" customHeight="1">
      <c r="A6" s="23"/>
      <c r="B6" s="230" t="s">
        <v>251</v>
      </c>
      <c r="C6" s="231"/>
      <c r="D6" s="232"/>
      <c r="E6" s="24"/>
      <c r="F6" s="24"/>
      <c r="G6" s="26"/>
      <c r="H6" s="22"/>
      <c r="I6" s="22"/>
    </row>
    <row r="7" spans="1:9" ht="36" customHeight="1">
      <c r="A7" s="111" t="s">
        <v>66</v>
      </c>
      <c r="B7" s="112" t="s">
        <v>37</v>
      </c>
      <c r="C7" s="113" t="s">
        <v>104</v>
      </c>
      <c r="D7" s="70"/>
      <c r="E7" s="43"/>
      <c r="F7" s="44"/>
      <c r="G7" s="44"/>
      <c r="H7" s="45"/>
      <c r="I7" s="45"/>
    </row>
    <row r="8" spans="1:9" ht="54.75" customHeight="1">
      <c r="A8" s="105">
        <v>1</v>
      </c>
      <c r="B8" s="142" t="s">
        <v>252</v>
      </c>
      <c r="C8" s="143" t="s">
        <v>250</v>
      </c>
      <c r="D8" s="106"/>
      <c r="E8" s="43"/>
      <c r="F8" s="44"/>
      <c r="G8" s="44"/>
      <c r="H8" s="46"/>
      <c r="I8" s="46"/>
    </row>
    <row r="9" spans="1:9" ht="15.75" customHeight="1">
      <c r="A9" s="69"/>
      <c r="B9" s="70"/>
      <c r="C9" s="71"/>
      <c r="D9" s="72"/>
      <c r="E9" s="43"/>
      <c r="F9" s="44"/>
      <c r="G9" s="44"/>
      <c r="H9" s="46"/>
      <c r="I9" s="46"/>
    </row>
    <row r="10" spans="1:9" ht="42.75">
      <c r="A10" s="93" t="s">
        <v>54</v>
      </c>
      <c r="B10" s="93" t="s">
        <v>37</v>
      </c>
      <c r="C10" s="149" t="s">
        <v>38</v>
      </c>
      <c r="D10" s="93" t="s">
        <v>55</v>
      </c>
      <c r="E10" s="93" t="s">
        <v>56</v>
      </c>
      <c r="F10" s="93" t="s">
        <v>57</v>
      </c>
      <c r="G10" s="93" t="s">
        <v>200</v>
      </c>
      <c r="H10" s="49" t="s">
        <v>201</v>
      </c>
      <c r="I10" s="49" t="s">
        <v>58</v>
      </c>
    </row>
    <row r="11" spans="1:9">
      <c r="A11" s="150" t="s">
        <v>59</v>
      </c>
      <c r="B11" s="88"/>
      <c r="C11" s="68"/>
      <c r="D11" s="50"/>
      <c r="E11" s="50"/>
      <c r="F11" s="50"/>
      <c r="G11" s="109"/>
      <c r="H11" s="110"/>
      <c r="I11" s="90">
        <f>ROUND(ROUND(G11,2)*H11,2)</f>
        <v>0</v>
      </c>
    </row>
    <row r="12" spans="1:9">
      <c r="A12" s="150" t="s">
        <v>60</v>
      </c>
      <c r="B12" s="88"/>
      <c r="C12" s="68"/>
      <c r="D12" s="50"/>
      <c r="E12" s="50"/>
      <c r="F12" s="50"/>
      <c r="G12" s="109"/>
      <c r="H12" s="110"/>
      <c r="I12" s="90">
        <f t="shared" ref="I12:I16" si="0">ROUND(ROUND(G12,2)*H12,2)</f>
        <v>0</v>
      </c>
    </row>
    <row r="13" spans="1:9">
      <c r="A13" s="150" t="s">
        <v>61</v>
      </c>
      <c r="B13" s="88"/>
      <c r="C13" s="68"/>
      <c r="D13" s="50"/>
      <c r="E13" s="50"/>
      <c r="F13" s="50"/>
      <c r="G13" s="109"/>
      <c r="H13" s="110"/>
      <c r="I13" s="90">
        <f t="shared" si="0"/>
        <v>0</v>
      </c>
    </row>
    <row r="14" spans="1:9">
      <c r="A14" s="150" t="s">
        <v>62</v>
      </c>
      <c r="B14" s="88"/>
      <c r="C14" s="68"/>
      <c r="D14" s="50"/>
      <c r="E14" s="50"/>
      <c r="F14" s="50"/>
      <c r="G14" s="109"/>
      <c r="H14" s="110"/>
      <c r="I14" s="90">
        <f t="shared" si="0"/>
        <v>0</v>
      </c>
    </row>
    <row r="15" spans="1:9">
      <c r="A15" s="150" t="s">
        <v>63</v>
      </c>
      <c r="B15" s="88"/>
      <c r="C15" s="68"/>
      <c r="D15" s="50"/>
      <c r="E15" s="50"/>
      <c r="F15" s="50"/>
      <c r="G15" s="109"/>
      <c r="H15" s="110"/>
      <c r="I15" s="90">
        <f t="shared" si="0"/>
        <v>0</v>
      </c>
    </row>
    <row r="16" spans="1:9" ht="15.75" thickBot="1">
      <c r="A16" s="150" t="s">
        <v>64</v>
      </c>
      <c r="B16" s="88"/>
      <c r="C16" s="68"/>
      <c r="D16" s="50"/>
      <c r="E16" s="50"/>
      <c r="F16" s="50"/>
      <c r="G16" s="109"/>
      <c r="H16" s="110"/>
      <c r="I16" s="95">
        <f t="shared" si="0"/>
        <v>0</v>
      </c>
    </row>
    <row r="17" spans="1:9" ht="15.75" thickBot="1">
      <c r="A17" s="52"/>
      <c r="B17" s="53"/>
      <c r="C17" s="89"/>
      <c r="D17" s="54"/>
      <c r="E17" s="54"/>
      <c r="F17" s="54"/>
      <c r="G17" s="54"/>
      <c r="H17" s="130" t="s">
        <v>204</v>
      </c>
      <c r="I17" s="78">
        <f>SUM(I11:I16)</f>
        <v>0</v>
      </c>
    </row>
    <row r="18" spans="1:9">
      <c r="A18" s="52"/>
      <c r="B18" s="53"/>
      <c r="C18" s="56"/>
      <c r="D18" s="54"/>
      <c r="E18" s="54"/>
      <c r="F18" s="54"/>
      <c r="G18" s="54"/>
      <c r="H18" s="55"/>
      <c r="I18" s="57"/>
    </row>
    <row r="19" spans="1:9" ht="66.75" customHeight="1">
      <c r="A19" s="229" t="s">
        <v>199</v>
      </c>
      <c r="B19" s="229"/>
      <c r="C19" s="229"/>
      <c r="D19" s="229"/>
      <c r="E19" s="229"/>
      <c r="F19" s="229"/>
      <c r="G19" s="229"/>
      <c r="H19" s="229"/>
      <c r="I19" s="229"/>
    </row>
    <row r="20" spans="1:9">
      <c r="A20" s="52"/>
      <c r="B20" s="53"/>
      <c r="C20" s="56"/>
      <c r="D20" s="54"/>
      <c r="E20" s="54"/>
      <c r="F20" s="54"/>
      <c r="G20" s="54"/>
      <c r="H20" s="55"/>
      <c r="I20" s="57"/>
    </row>
    <row r="21" spans="1:9" ht="18.75">
      <c r="A21" s="228" t="s">
        <v>282</v>
      </c>
      <c r="B21" s="228"/>
      <c r="C21" s="228"/>
      <c r="D21" s="228"/>
      <c r="E21" s="228"/>
      <c r="F21" s="228"/>
      <c r="G21" s="228"/>
      <c r="H21" s="228"/>
      <c r="I21" s="228"/>
    </row>
    <row r="22" spans="1:9" ht="57">
      <c r="A22" s="27" t="s">
        <v>39</v>
      </c>
      <c r="B22" s="93" t="s">
        <v>183</v>
      </c>
      <c r="C22" s="92" t="s">
        <v>182</v>
      </c>
      <c r="D22" s="233" t="s">
        <v>40</v>
      </c>
      <c r="E22" s="234"/>
      <c r="F22" s="235"/>
      <c r="G22" s="93" t="s">
        <v>181</v>
      </c>
      <c r="H22" s="93" t="s">
        <v>41</v>
      </c>
      <c r="I22" s="93" t="s">
        <v>42</v>
      </c>
    </row>
    <row r="23" spans="1:9" ht="15" customHeight="1">
      <c r="A23" s="217" t="s">
        <v>13</v>
      </c>
      <c r="B23" s="218" t="s">
        <v>253</v>
      </c>
      <c r="C23" s="219">
        <v>36</v>
      </c>
      <c r="D23" s="28" t="s">
        <v>43</v>
      </c>
      <c r="E23" s="222"/>
      <c r="F23" s="223"/>
      <c r="G23" s="238">
        <v>1</v>
      </c>
      <c r="H23" s="212">
        <v>0</v>
      </c>
      <c r="I23" s="214">
        <f>H23*H23*C23</f>
        <v>0</v>
      </c>
    </row>
    <row r="24" spans="1:9">
      <c r="A24" s="217"/>
      <c r="B24" s="218"/>
      <c r="C24" s="220"/>
      <c r="D24" s="28" t="s">
        <v>44</v>
      </c>
      <c r="E24" s="222"/>
      <c r="F24" s="223"/>
      <c r="G24" s="239"/>
      <c r="H24" s="212"/>
      <c r="I24" s="214"/>
    </row>
    <row r="25" spans="1:9" ht="15" customHeight="1">
      <c r="A25" s="217"/>
      <c r="B25" s="218"/>
      <c r="C25" s="220"/>
      <c r="D25" s="28" t="s">
        <v>45</v>
      </c>
      <c r="E25" s="224" t="s">
        <v>46</v>
      </c>
      <c r="F25" s="225"/>
      <c r="G25" s="239"/>
      <c r="H25" s="212"/>
      <c r="I25" s="214"/>
    </row>
    <row r="26" spans="1:9">
      <c r="A26" s="217"/>
      <c r="B26" s="218"/>
      <c r="C26" s="220"/>
      <c r="D26" s="28" t="s">
        <v>47</v>
      </c>
      <c r="E26" s="222"/>
      <c r="F26" s="223"/>
      <c r="G26" s="239"/>
      <c r="H26" s="227"/>
      <c r="I26" s="214"/>
    </row>
    <row r="27" spans="1:9">
      <c r="A27" s="217"/>
      <c r="B27" s="218"/>
      <c r="C27" s="220"/>
      <c r="D27" s="28" t="s">
        <v>48</v>
      </c>
      <c r="E27" s="222"/>
      <c r="F27" s="223"/>
      <c r="G27" s="239"/>
      <c r="H27" s="212"/>
      <c r="I27" s="214"/>
    </row>
    <row r="28" spans="1:9">
      <c r="A28" s="217"/>
      <c r="B28" s="218"/>
      <c r="C28" s="221"/>
      <c r="D28" s="28" t="s">
        <v>49</v>
      </c>
      <c r="E28" s="222"/>
      <c r="F28" s="223"/>
      <c r="G28" s="240"/>
      <c r="H28" s="212"/>
      <c r="I28" s="214"/>
    </row>
    <row r="29" spans="1:9" ht="21" customHeight="1">
      <c r="A29" s="74"/>
      <c r="B29" s="48"/>
      <c r="C29" s="75"/>
      <c r="D29" s="73"/>
      <c r="E29" s="73"/>
      <c r="F29" s="73"/>
      <c r="G29" s="73"/>
      <c r="H29" s="107" t="s">
        <v>203</v>
      </c>
      <c r="I29" s="108">
        <f>SUM(I23:I28)</f>
        <v>0</v>
      </c>
    </row>
    <row r="30" spans="1:9" ht="21" customHeight="1">
      <c r="A30" s="74"/>
      <c r="B30" s="48"/>
      <c r="C30" s="75"/>
      <c r="D30" s="73"/>
      <c r="E30" s="73"/>
      <c r="F30" s="73"/>
      <c r="G30" s="73"/>
      <c r="H30" s="131"/>
      <c r="I30" s="132"/>
    </row>
    <row r="31" spans="1:9" ht="38.25" customHeight="1">
      <c r="A31" s="74"/>
      <c r="B31" s="48"/>
      <c r="C31" s="75"/>
      <c r="D31" s="73"/>
      <c r="E31" s="73"/>
      <c r="F31" s="133" t="s">
        <v>205</v>
      </c>
      <c r="G31" s="134">
        <f>SUM(I17+I29)</f>
        <v>0</v>
      </c>
      <c r="H31" s="210" t="s">
        <v>206</v>
      </c>
      <c r="I31" s="211"/>
    </row>
    <row r="32" spans="1:9">
      <c r="A32" s="74"/>
      <c r="B32" s="129" t="s">
        <v>202</v>
      </c>
      <c r="C32" s="75"/>
      <c r="D32" s="73"/>
      <c r="E32" s="73"/>
      <c r="F32" s="73"/>
      <c r="G32" s="73"/>
      <c r="H32" s="57"/>
      <c r="I32" s="57"/>
    </row>
    <row r="33" spans="1:12" ht="42.75">
      <c r="A33" s="47"/>
      <c r="B33" s="46"/>
      <c r="C33" s="87" t="s">
        <v>50</v>
      </c>
      <c r="D33" s="82" t="s">
        <v>51</v>
      </c>
      <c r="E33" s="87" t="s">
        <v>52</v>
      </c>
      <c r="F33" s="87" t="s">
        <v>53</v>
      </c>
      <c r="G33" s="46"/>
      <c r="H33" s="46"/>
      <c r="I33" s="58"/>
    </row>
    <row r="34" spans="1:12" ht="15.75" thickBot="1">
      <c r="A34" s="47"/>
      <c r="B34" s="137" t="s">
        <v>67</v>
      </c>
      <c r="C34" s="86"/>
      <c r="D34" s="81">
        <v>4000</v>
      </c>
      <c r="E34" s="81">
        <v>0.55000000000000004</v>
      </c>
      <c r="F34" s="29">
        <f>(C34*D34*E34)/1000</f>
        <v>0</v>
      </c>
      <c r="G34" s="46"/>
      <c r="H34" s="46"/>
      <c r="I34" s="46"/>
    </row>
    <row r="35" spans="1:12" ht="15.75" thickBot="1">
      <c r="A35" s="64"/>
      <c r="B35" s="31"/>
      <c r="C35" s="32"/>
      <c r="D35" s="34"/>
      <c r="E35" s="135" t="s">
        <v>73</v>
      </c>
      <c r="F35" s="136">
        <f>SUM(F34:F34)</f>
        <v>0</v>
      </c>
      <c r="G35" s="77"/>
      <c r="H35" s="65"/>
      <c r="I35" s="65"/>
      <c r="J35" s="59"/>
      <c r="K35" s="60"/>
      <c r="L35" s="61"/>
    </row>
    <row r="36" spans="1:12">
      <c r="A36" s="64"/>
      <c r="B36" s="31"/>
      <c r="C36" s="32"/>
      <c r="D36" s="34"/>
      <c r="E36" s="35"/>
      <c r="F36" s="33"/>
      <c r="G36" s="66"/>
      <c r="H36" s="67"/>
      <c r="I36" s="65"/>
      <c r="J36" s="59"/>
      <c r="K36" s="62"/>
      <c r="L36" s="63"/>
    </row>
    <row r="39" spans="1:12">
      <c r="B39" s="42" t="s">
        <v>185</v>
      </c>
      <c r="F39" s="116" t="s">
        <v>75</v>
      </c>
      <c r="J39" s="116"/>
      <c r="K39" s="116"/>
    </row>
    <row r="40" spans="1:12">
      <c r="F40" s="116" t="s">
        <v>36</v>
      </c>
      <c r="J40" s="116"/>
      <c r="K40" s="116"/>
    </row>
    <row r="41" spans="1:12">
      <c r="C41" s="115" t="s">
        <v>184</v>
      </c>
    </row>
    <row r="42" spans="1:12">
      <c r="B42" s="165" t="s">
        <v>306</v>
      </c>
      <c r="C42" s="165"/>
      <c r="D42" s="165"/>
    </row>
    <row r="43" spans="1:12">
      <c r="B43" s="42" t="s">
        <v>281</v>
      </c>
    </row>
    <row r="45" spans="1:12" ht="29.25" thickBot="1">
      <c r="A45" s="123" t="s">
        <v>66</v>
      </c>
      <c r="B45" s="123" t="s">
        <v>187</v>
      </c>
      <c r="C45" s="124" t="s">
        <v>194</v>
      </c>
    </row>
    <row r="46" spans="1:12" ht="30.75" thickBot="1">
      <c r="A46" s="122" t="s">
        <v>191</v>
      </c>
      <c r="B46" s="125" t="s">
        <v>254</v>
      </c>
      <c r="C46" s="118"/>
    </row>
    <row r="47" spans="1:12" ht="46.5" customHeight="1" thickBot="1">
      <c r="A47" s="122" t="s">
        <v>95</v>
      </c>
      <c r="B47" s="184" t="s">
        <v>519</v>
      </c>
      <c r="C47" s="118"/>
    </row>
    <row r="48" spans="1:12" ht="30.75" thickBot="1">
      <c r="A48" s="122" t="s">
        <v>192</v>
      </c>
      <c r="B48" s="180" t="s">
        <v>516</v>
      </c>
      <c r="C48" s="118"/>
    </row>
    <row r="49" spans="1:4" ht="45.75" thickBot="1">
      <c r="A49" s="122" t="s">
        <v>96</v>
      </c>
      <c r="B49" s="119" t="s">
        <v>255</v>
      </c>
      <c r="C49" s="118"/>
    </row>
    <row r="50" spans="1:4" s="127" customFormat="1" ht="32.25" customHeight="1" thickBot="1">
      <c r="A50" s="122" t="s">
        <v>97</v>
      </c>
      <c r="B50" s="119" t="s">
        <v>256</v>
      </c>
      <c r="C50" s="126"/>
    </row>
    <row r="51" spans="1:4" ht="45.75" thickBot="1">
      <c r="A51" s="122" t="s">
        <v>98</v>
      </c>
      <c r="B51" s="119" t="s">
        <v>258</v>
      </c>
      <c r="C51" s="118"/>
    </row>
    <row r="52" spans="1:4" ht="30.75" thickBot="1">
      <c r="A52" s="122" t="s">
        <v>99</v>
      </c>
      <c r="B52" s="119" t="s">
        <v>257</v>
      </c>
      <c r="C52" s="126"/>
    </row>
    <row r="54" spans="1:4" ht="29.25" customHeight="1">
      <c r="A54" s="236" t="s">
        <v>198</v>
      </c>
      <c r="B54" s="236"/>
      <c r="C54" s="236"/>
      <c r="D54" s="236"/>
    </row>
  </sheetData>
  <mergeCells count="20">
    <mergeCell ref="H31:I31"/>
    <mergeCell ref="A54:D54"/>
    <mergeCell ref="I23:I28"/>
    <mergeCell ref="E24:F24"/>
    <mergeCell ref="E25:F25"/>
    <mergeCell ref="E26:F26"/>
    <mergeCell ref="E27:F27"/>
    <mergeCell ref="E28:F28"/>
    <mergeCell ref="A23:A28"/>
    <mergeCell ref="B23:B28"/>
    <mergeCell ref="C23:C28"/>
    <mergeCell ref="E23:F23"/>
    <mergeCell ref="G23:G28"/>
    <mergeCell ref="H23:H28"/>
    <mergeCell ref="D22:F22"/>
    <mergeCell ref="G1:I1"/>
    <mergeCell ref="G2:I2"/>
    <mergeCell ref="B6:D6"/>
    <mergeCell ref="A19:I19"/>
    <mergeCell ref="A21:I21"/>
  </mergeCells>
  <pageMargins left="0.25" right="0.25" top="0.75" bottom="0.75" header="0.3" footer="0.3"/>
  <pageSetup paperSize="9" scale="63" fitToHeight="0"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topLeftCell="A2" zoomScale="70" zoomScaleNormal="70" workbookViewId="0">
      <selection activeCell="B8" sqref="B8:C8"/>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259</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262</v>
      </c>
      <c r="C6" s="231"/>
      <c r="D6" s="232"/>
      <c r="E6" s="24"/>
      <c r="F6" s="24"/>
      <c r="G6" s="26"/>
      <c r="H6" s="22"/>
      <c r="I6" s="22"/>
    </row>
    <row r="7" spans="1:9" ht="36" customHeight="1">
      <c r="A7" s="111" t="s">
        <v>66</v>
      </c>
      <c r="B7" s="112" t="s">
        <v>37</v>
      </c>
      <c r="C7" s="113" t="s">
        <v>104</v>
      </c>
      <c r="D7" s="70"/>
      <c r="E7" s="43"/>
      <c r="F7" s="44"/>
      <c r="G7" s="44"/>
      <c r="H7" s="45"/>
      <c r="I7" s="45"/>
    </row>
    <row r="8" spans="1:9" ht="30">
      <c r="A8" s="105">
        <v>1</v>
      </c>
      <c r="B8" s="142" t="s">
        <v>260</v>
      </c>
      <c r="C8" s="143" t="s">
        <v>261</v>
      </c>
      <c r="D8" s="106"/>
      <c r="E8" s="43"/>
      <c r="F8" s="44"/>
      <c r="G8" s="44"/>
      <c r="H8" s="46"/>
      <c r="I8" s="46"/>
    </row>
    <row r="9" spans="1:9" ht="15.75" customHeight="1">
      <c r="A9" s="69"/>
      <c r="B9" s="70"/>
      <c r="C9" s="71"/>
      <c r="D9" s="72"/>
      <c r="E9" s="43"/>
      <c r="F9" s="44"/>
      <c r="G9" s="44"/>
      <c r="H9" s="46"/>
      <c r="I9" s="46"/>
    </row>
    <row r="10" spans="1:9" ht="42.75">
      <c r="A10" s="93" t="s">
        <v>54</v>
      </c>
      <c r="B10" s="93" t="s">
        <v>37</v>
      </c>
      <c r="C10" s="149" t="s">
        <v>38</v>
      </c>
      <c r="D10" s="93" t="s">
        <v>55</v>
      </c>
      <c r="E10" s="93" t="s">
        <v>56</v>
      </c>
      <c r="F10" s="93" t="s">
        <v>57</v>
      </c>
      <c r="G10" s="93" t="s">
        <v>200</v>
      </c>
      <c r="H10" s="49" t="s">
        <v>201</v>
      </c>
      <c r="I10" s="49" t="s">
        <v>58</v>
      </c>
    </row>
    <row r="11" spans="1:9">
      <c r="A11" s="150" t="s">
        <v>59</v>
      </c>
      <c r="B11" s="88"/>
      <c r="C11" s="68"/>
      <c r="D11" s="50"/>
      <c r="E11" s="50"/>
      <c r="F11" s="50"/>
      <c r="G11" s="109"/>
      <c r="H11" s="110"/>
      <c r="I11" s="90">
        <f>ROUND(ROUND(G11,2)*H11,2)</f>
        <v>0</v>
      </c>
    </row>
    <row r="12" spans="1:9" ht="15.75" thickBot="1">
      <c r="A12" s="150" t="s">
        <v>60</v>
      </c>
      <c r="B12" s="88"/>
      <c r="C12" s="68"/>
      <c r="D12" s="50"/>
      <c r="E12" s="50"/>
      <c r="F12" s="50"/>
      <c r="G12" s="109"/>
      <c r="H12" s="110"/>
      <c r="I12" s="90">
        <f t="shared" ref="I12" si="0">ROUND(ROUND(G12,2)*H12,2)</f>
        <v>0</v>
      </c>
    </row>
    <row r="13" spans="1:9" ht="15.75" thickBot="1">
      <c r="A13" s="52"/>
      <c r="B13" s="53"/>
      <c r="C13" s="89"/>
      <c r="D13" s="54"/>
      <c r="E13" s="54"/>
      <c r="F13" s="54"/>
      <c r="G13" s="54"/>
      <c r="H13" s="130" t="s">
        <v>209</v>
      </c>
      <c r="I13" s="78">
        <f>SUM(I11:I12)</f>
        <v>0</v>
      </c>
    </row>
    <row r="14" spans="1:9" ht="0.75" customHeight="1">
      <c r="A14" s="52"/>
      <c r="B14" s="53"/>
      <c r="C14" s="56"/>
      <c r="D14" s="54"/>
      <c r="E14" s="54"/>
      <c r="F14" s="54"/>
      <c r="G14" s="54"/>
      <c r="H14" s="55"/>
      <c r="I14" s="57"/>
    </row>
    <row r="15" spans="1:9" ht="64.5" customHeight="1">
      <c r="A15" s="229" t="s">
        <v>199</v>
      </c>
      <c r="B15" s="229"/>
      <c r="C15" s="229"/>
      <c r="D15" s="229"/>
      <c r="E15" s="229"/>
      <c r="F15" s="229"/>
      <c r="G15" s="229"/>
      <c r="H15" s="229"/>
      <c r="I15" s="229"/>
    </row>
    <row r="16" spans="1:9" hidden="1">
      <c r="A16" s="52"/>
      <c r="B16" s="53"/>
      <c r="C16" s="56"/>
      <c r="D16" s="54"/>
      <c r="E16" s="54"/>
      <c r="F16" s="54"/>
      <c r="G16" s="54"/>
      <c r="H16" s="55"/>
      <c r="I16" s="57"/>
    </row>
    <row r="17" spans="1:11" ht="3" customHeight="1">
      <c r="A17" s="52"/>
      <c r="B17" s="53"/>
      <c r="C17" s="56"/>
      <c r="D17" s="54"/>
      <c r="E17" s="54"/>
      <c r="F17" s="54"/>
      <c r="G17" s="54"/>
      <c r="H17" s="55"/>
      <c r="I17" s="57"/>
    </row>
    <row r="19" spans="1:11">
      <c r="B19" s="42" t="s">
        <v>185</v>
      </c>
      <c r="F19" s="116" t="s">
        <v>75</v>
      </c>
      <c r="J19" s="116"/>
      <c r="K19" s="116"/>
    </row>
    <row r="20" spans="1:11">
      <c r="F20" s="116" t="s">
        <v>36</v>
      </c>
      <c r="J20" s="116"/>
      <c r="K20" s="116"/>
    </row>
    <row r="21" spans="1:11">
      <c r="C21" s="115" t="s">
        <v>184</v>
      </c>
    </row>
    <row r="22" spans="1:11">
      <c r="B22" s="42" t="s">
        <v>280</v>
      </c>
    </row>
    <row r="24" spans="1:11" ht="29.25" thickBot="1">
      <c r="A24" s="123" t="s">
        <v>66</v>
      </c>
      <c r="B24" s="123" t="s">
        <v>187</v>
      </c>
      <c r="C24" s="124" t="s">
        <v>194</v>
      </c>
    </row>
    <row r="25" spans="1:11" ht="30.75" thickBot="1">
      <c r="A25" s="122" t="s">
        <v>191</v>
      </c>
      <c r="B25" s="125" t="s">
        <v>273</v>
      </c>
      <c r="C25" s="118"/>
    </row>
    <row r="26" spans="1:11" ht="64.5" customHeight="1" thickBot="1">
      <c r="A26" s="122" t="s">
        <v>95</v>
      </c>
      <c r="B26" s="119" t="s">
        <v>274</v>
      </c>
      <c r="C26" s="118"/>
    </row>
    <row r="27" spans="1:11" ht="30.75" thickBot="1">
      <c r="A27" s="122" t="s">
        <v>192</v>
      </c>
      <c r="B27" s="119" t="s">
        <v>275</v>
      </c>
      <c r="C27" s="118"/>
    </row>
    <row r="28" spans="1:11" ht="15.75" thickBot="1">
      <c r="A28" s="122" t="s">
        <v>96</v>
      </c>
      <c r="B28" s="119" t="s">
        <v>276</v>
      </c>
      <c r="C28" s="118"/>
    </row>
    <row r="29" spans="1:11" s="127" customFormat="1" ht="32.25" customHeight="1" thickBot="1">
      <c r="A29" s="122" t="s">
        <v>97</v>
      </c>
      <c r="B29" s="119" t="s">
        <v>277</v>
      </c>
      <c r="C29" s="126"/>
    </row>
    <row r="30" spans="1:11" ht="15.75" thickBot="1">
      <c r="A30" s="122" t="s">
        <v>98</v>
      </c>
      <c r="B30" s="119" t="s">
        <v>225</v>
      </c>
      <c r="C30" s="118"/>
    </row>
    <row r="31" spans="1:11" ht="30.75" thickBot="1">
      <c r="A31" s="122" t="s">
        <v>99</v>
      </c>
      <c r="B31" s="119" t="s">
        <v>278</v>
      </c>
      <c r="C31" s="126"/>
    </row>
    <row r="32" spans="1:11" ht="30.75" thickBot="1">
      <c r="A32" s="122" t="s">
        <v>100</v>
      </c>
      <c r="B32" s="119" t="s">
        <v>279</v>
      </c>
      <c r="C32" s="118"/>
    </row>
    <row r="34" spans="1:4" ht="29.25" customHeight="1">
      <c r="A34" s="236" t="s">
        <v>198</v>
      </c>
      <c r="B34" s="236"/>
      <c r="C34" s="236"/>
      <c r="D34" s="236"/>
    </row>
  </sheetData>
  <mergeCells count="5">
    <mergeCell ref="G1:I1"/>
    <mergeCell ref="G2:I2"/>
    <mergeCell ref="B6:D6"/>
    <mergeCell ref="A15:I15"/>
    <mergeCell ref="A34:D34"/>
  </mergeCells>
  <pageMargins left="0.7" right="0.7" top="0.75" bottom="0.75" header="0.3" footer="0.3"/>
  <pageSetup paperSize="9" scale="66" fitToHeight="0"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6"/>
  <sheetViews>
    <sheetView zoomScale="90" zoomScaleNormal="90" workbookViewId="0">
      <selection activeCell="D8" sqref="D8"/>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263</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267</v>
      </c>
      <c r="C6" s="231"/>
      <c r="D6" s="232"/>
      <c r="E6" s="24"/>
      <c r="F6" s="24"/>
      <c r="G6" s="26"/>
      <c r="H6" s="22"/>
      <c r="I6" s="22"/>
    </row>
    <row r="7" spans="1:9" ht="36" customHeight="1">
      <c r="A7" s="111" t="s">
        <v>66</v>
      </c>
      <c r="B7" s="112" t="s">
        <v>37</v>
      </c>
      <c r="C7" s="113" t="s">
        <v>104</v>
      </c>
      <c r="D7" s="181" t="s">
        <v>520</v>
      </c>
      <c r="E7" s="43"/>
      <c r="F7" s="44"/>
      <c r="G7" s="44"/>
      <c r="H7" s="45"/>
      <c r="I7" s="45"/>
    </row>
    <row r="8" spans="1:9" ht="45">
      <c r="A8" s="105">
        <v>1</v>
      </c>
      <c r="B8" s="142" t="s">
        <v>264</v>
      </c>
      <c r="C8" s="143" t="s">
        <v>265</v>
      </c>
      <c r="D8" s="157" t="s">
        <v>266</v>
      </c>
      <c r="E8" s="43"/>
      <c r="F8" s="44"/>
      <c r="G8" s="44"/>
      <c r="H8" s="46"/>
      <c r="I8" s="46"/>
    </row>
    <row r="9" spans="1:9" ht="15.75" customHeight="1">
      <c r="A9" s="69"/>
      <c r="B9" s="70"/>
      <c r="C9" s="71"/>
      <c r="D9" s="72"/>
      <c r="E9" s="43"/>
      <c r="F9" s="44"/>
      <c r="G9" s="44"/>
      <c r="H9" s="46"/>
      <c r="I9" s="46"/>
    </row>
    <row r="10" spans="1:9" ht="42.75">
      <c r="A10" s="93" t="s">
        <v>54</v>
      </c>
      <c r="B10" s="93" t="s">
        <v>37</v>
      </c>
      <c r="C10" s="149" t="s">
        <v>38</v>
      </c>
      <c r="D10" s="93" t="s">
        <v>55</v>
      </c>
      <c r="E10" s="93" t="s">
        <v>56</v>
      </c>
      <c r="F10" s="93" t="s">
        <v>57</v>
      </c>
      <c r="G10" s="93" t="s">
        <v>200</v>
      </c>
      <c r="H10" s="49" t="s">
        <v>201</v>
      </c>
      <c r="I10" s="49" t="s">
        <v>58</v>
      </c>
    </row>
    <row r="11" spans="1:9">
      <c r="A11" s="150" t="s">
        <v>59</v>
      </c>
      <c r="B11" s="88"/>
      <c r="C11" s="68"/>
      <c r="D11" s="50"/>
      <c r="E11" s="50"/>
      <c r="F11" s="50"/>
      <c r="G11" s="109"/>
      <c r="H11" s="110"/>
      <c r="I11" s="90">
        <f>ROUND(ROUND(G11,2)*H11,2)</f>
        <v>0</v>
      </c>
    </row>
    <row r="12" spans="1:9" ht="15.75" thickBot="1">
      <c r="A12" s="150" t="s">
        <v>60</v>
      </c>
      <c r="B12" s="88"/>
      <c r="C12" s="68"/>
      <c r="D12" s="50"/>
      <c r="E12" s="50"/>
      <c r="F12" s="50"/>
      <c r="G12" s="109"/>
      <c r="H12" s="110"/>
      <c r="I12" s="90">
        <f t="shared" ref="I12" si="0">ROUND(ROUND(G12,2)*H12,2)</f>
        <v>0</v>
      </c>
    </row>
    <row r="13" spans="1:9" ht="15.75" thickBot="1">
      <c r="A13" s="52"/>
      <c r="B13" s="53"/>
      <c r="C13" s="89"/>
      <c r="D13" s="54"/>
      <c r="E13" s="54"/>
      <c r="F13" s="54"/>
      <c r="G13" s="54"/>
      <c r="H13" s="130" t="s">
        <v>209</v>
      </c>
      <c r="I13" s="78">
        <f>SUM(I11:I12)</f>
        <v>0</v>
      </c>
    </row>
    <row r="14" spans="1:9">
      <c r="A14" s="52"/>
      <c r="B14" s="53"/>
      <c r="C14" s="56"/>
      <c r="D14" s="54"/>
      <c r="E14" s="54"/>
      <c r="F14" s="54"/>
      <c r="G14" s="54"/>
      <c r="H14" s="55"/>
      <c r="I14" s="57"/>
    </row>
    <row r="15" spans="1:9" ht="66.75" customHeight="1">
      <c r="A15" s="229" t="s">
        <v>199</v>
      </c>
      <c r="B15" s="229"/>
      <c r="C15" s="229"/>
      <c r="D15" s="229"/>
      <c r="E15" s="229"/>
      <c r="F15" s="229"/>
      <c r="G15" s="229"/>
      <c r="H15" s="229"/>
      <c r="I15" s="229"/>
    </row>
    <row r="16" spans="1:9">
      <c r="A16" s="52"/>
      <c r="B16" s="53"/>
      <c r="C16" s="56"/>
      <c r="D16" s="54"/>
      <c r="E16" s="54"/>
      <c r="F16" s="54"/>
      <c r="G16" s="54"/>
      <c r="H16" s="55"/>
      <c r="I16" s="57"/>
    </row>
    <row r="17" spans="1:11">
      <c r="A17" s="52"/>
      <c r="B17" s="53"/>
      <c r="C17" s="56"/>
      <c r="D17" s="54"/>
      <c r="E17" s="54"/>
      <c r="F17" s="54"/>
      <c r="G17" s="54"/>
      <c r="H17" s="55"/>
      <c r="I17" s="57"/>
    </row>
    <row r="19" spans="1:11">
      <c r="B19" s="42" t="s">
        <v>185</v>
      </c>
      <c r="F19" s="116" t="s">
        <v>75</v>
      </c>
      <c r="J19" s="116"/>
      <c r="K19" s="116"/>
    </row>
    <row r="20" spans="1:11">
      <c r="F20" s="116" t="s">
        <v>36</v>
      </c>
      <c r="J20" s="116"/>
      <c r="K20" s="116"/>
    </row>
    <row r="21" spans="1:11">
      <c r="C21" s="115" t="s">
        <v>184</v>
      </c>
    </row>
    <row r="22" spans="1:11" ht="31.5" customHeight="1">
      <c r="B22" s="246" t="s">
        <v>305</v>
      </c>
      <c r="C22" s="246"/>
      <c r="D22" s="246"/>
    </row>
    <row r="24" spans="1:11" ht="29.25" thickBot="1">
      <c r="A24" s="123" t="s">
        <v>66</v>
      </c>
      <c r="B24" s="123" t="s">
        <v>187</v>
      </c>
      <c r="C24" s="124" t="s">
        <v>194</v>
      </c>
    </row>
    <row r="25" spans="1:11" ht="45.75" thickBot="1">
      <c r="A25" s="122" t="s">
        <v>191</v>
      </c>
      <c r="B25" s="154" t="s">
        <v>302</v>
      </c>
      <c r="C25" s="118"/>
    </row>
    <row r="26" spans="1:11" ht="64.5" customHeight="1" thickBot="1">
      <c r="A26" s="122" t="s">
        <v>95</v>
      </c>
      <c r="B26" s="155" t="s">
        <v>296</v>
      </c>
      <c r="C26" s="118"/>
    </row>
    <row r="27" spans="1:11" ht="30">
      <c r="A27" s="122" t="s">
        <v>192</v>
      </c>
      <c r="B27" s="161" t="s">
        <v>297</v>
      </c>
      <c r="C27" s="118"/>
    </row>
    <row r="28" spans="1:11" ht="45">
      <c r="A28" s="162" t="s">
        <v>96</v>
      </c>
      <c r="B28" s="164" t="s">
        <v>304</v>
      </c>
      <c r="C28" s="163"/>
    </row>
    <row r="29" spans="1:11" s="127" customFormat="1" ht="32.25" customHeight="1" thickBot="1">
      <c r="A29" s="122" t="s">
        <v>97</v>
      </c>
      <c r="B29" s="155" t="s">
        <v>298</v>
      </c>
      <c r="C29" s="118"/>
    </row>
    <row r="30" spans="1:11" ht="15.75" thickBot="1">
      <c r="A30" s="122" t="s">
        <v>98</v>
      </c>
      <c r="B30" s="155" t="s">
        <v>299</v>
      </c>
      <c r="C30" s="163"/>
    </row>
    <row r="31" spans="1:11" ht="45.75" thickBot="1">
      <c r="A31" s="122" t="s">
        <v>99</v>
      </c>
      <c r="B31" s="155" t="s">
        <v>300</v>
      </c>
      <c r="C31" s="118"/>
    </row>
    <row r="32" spans="1:11" ht="30.75" thickBot="1">
      <c r="A32" s="122" t="s">
        <v>100</v>
      </c>
      <c r="B32" s="155" t="s">
        <v>301</v>
      </c>
      <c r="C32" s="163"/>
    </row>
    <row r="33" spans="1:4" ht="45.75" thickBot="1">
      <c r="A33" s="122" t="s">
        <v>101</v>
      </c>
      <c r="B33" s="155" t="s">
        <v>303</v>
      </c>
      <c r="C33" s="118"/>
    </row>
    <row r="34" spans="1:4" ht="45.75" thickBot="1">
      <c r="A34" s="122" t="s">
        <v>102</v>
      </c>
      <c r="B34" s="155" t="s">
        <v>294</v>
      </c>
      <c r="C34" s="163"/>
    </row>
    <row r="36" spans="1:4" ht="29.25" customHeight="1">
      <c r="A36" s="236" t="s">
        <v>198</v>
      </c>
      <c r="B36" s="236"/>
      <c r="C36" s="236"/>
      <c r="D36" s="236"/>
    </row>
  </sheetData>
  <mergeCells count="6">
    <mergeCell ref="G1:I1"/>
    <mergeCell ref="G2:I2"/>
    <mergeCell ref="B6:D6"/>
    <mergeCell ref="A15:I15"/>
    <mergeCell ref="A36:D36"/>
    <mergeCell ref="B22:D22"/>
  </mergeCells>
  <pageMargins left="0.7" right="0.7" top="0.75" bottom="0.75" header="0.3" footer="0.3"/>
  <pageSetup paperSize="9" scale="66" fitToHeight="0"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7"/>
  <sheetViews>
    <sheetView zoomScale="80" zoomScaleNormal="80" workbookViewId="0">
      <selection activeCell="B26" sqref="B26"/>
    </sheetView>
  </sheetViews>
  <sheetFormatPr defaultColWidth="9.140625" defaultRowHeight="15"/>
  <cols>
    <col min="1" max="1" width="6.5703125" style="42" customWidth="1"/>
    <col min="2" max="2" width="47.28515625" style="42" customWidth="1"/>
    <col min="3" max="3" width="31.7109375" style="42" customWidth="1"/>
    <col min="4" max="4" width="34.8554687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270</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269</v>
      </c>
      <c r="C6" s="231"/>
      <c r="D6" s="232"/>
      <c r="E6" s="24"/>
      <c r="F6" s="24"/>
      <c r="G6" s="26"/>
      <c r="H6" s="22"/>
      <c r="I6" s="22"/>
    </row>
    <row r="7" spans="1:9" ht="49.5" customHeight="1">
      <c r="A7" s="111" t="s">
        <v>66</v>
      </c>
      <c r="B7" s="112" t="s">
        <v>37</v>
      </c>
      <c r="C7" s="113" t="s">
        <v>104</v>
      </c>
      <c r="D7" s="181" t="s">
        <v>520</v>
      </c>
      <c r="E7" s="43"/>
      <c r="F7" s="44"/>
      <c r="G7" s="44"/>
      <c r="H7" s="45"/>
      <c r="I7" s="45"/>
    </row>
    <row r="8" spans="1:9" ht="60">
      <c r="A8" s="105">
        <v>1</v>
      </c>
      <c r="B8" s="142" t="s">
        <v>268</v>
      </c>
      <c r="C8" s="143" t="s">
        <v>271</v>
      </c>
      <c r="D8" s="157" t="s">
        <v>272</v>
      </c>
      <c r="E8" s="43"/>
      <c r="F8" s="44"/>
      <c r="G8" s="44"/>
      <c r="H8" s="46"/>
      <c r="I8" s="46"/>
    </row>
    <row r="9" spans="1:9" ht="15.75" customHeight="1">
      <c r="A9" s="69"/>
      <c r="B9" s="70"/>
      <c r="C9" s="71"/>
      <c r="D9" s="72"/>
      <c r="E9" s="43"/>
      <c r="F9" s="44"/>
      <c r="G9" s="44"/>
      <c r="H9" s="46"/>
      <c r="I9" s="46"/>
    </row>
    <row r="10" spans="1:9" ht="42.75">
      <c r="A10" s="93" t="s">
        <v>54</v>
      </c>
      <c r="B10" s="93" t="s">
        <v>37</v>
      </c>
      <c r="C10" s="149" t="s">
        <v>38</v>
      </c>
      <c r="D10" s="93" t="s">
        <v>55</v>
      </c>
      <c r="E10" s="93" t="s">
        <v>56</v>
      </c>
      <c r="F10" s="93" t="s">
        <v>57</v>
      </c>
      <c r="G10" s="93" t="s">
        <v>200</v>
      </c>
      <c r="H10" s="49" t="s">
        <v>201</v>
      </c>
      <c r="I10" s="49" t="s">
        <v>58</v>
      </c>
    </row>
    <row r="11" spans="1:9">
      <c r="A11" s="150" t="s">
        <v>59</v>
      </c>
      <c r="B11" s="88"/>
      <c r="C11" s="68"/>
      <c r="D11" s="50"/>
      <c r="E11" s="50"/>
      <c r="F11" s="50"/>
      <c r="G11" s="109"/>
      <c r="H11" s="110"/>
      <c r="I11" s="90">
        <f>ROUND(ROUND(G11,2)*H11,2)</f>
        <v>0</v>
      </c>
    </row>
    <row r="12" spans="1:9" ht="15.75" thickBot="1">
      <c r="A12" s="150" t="s">
        <v>60</v>
      </c>
      <c r="B12" s="88"/>
      <c r="C12" s="68"/>
      <c r="D12" s="50"/>
      <c r="E12" s="50"/>
      <c r="F12" s="50"/>
      <c r="G12" s="109"/>
      <c r="H12" s="110"/>
      <c r="I12" s="90">
        <f t="shared" ref="I12" si="0">ROUND(ROUND(G12,2)*H12,2)</f>
        <v>0</v>
      </c>
    </row>
    <row r="13" spans="1:9" ht="15.75" thickBot="1">
      <c r="A13" s="52"/>
      <c r="B13" s="53"/>
      <c r="C13" s="89"/>
      <c r="D13" s="54"/>
      <c r="E13" s="54"/>
      <c r="F13" s="54"/>
      <c r="G13" s="54"/>
      <c r="H13" s="130" t="s">
        <v>209</v>
      </c>
      <c r="I13" s="78">
        <f>SUM(I11:I12)</f>
        <v>0</v>
      </c>
    </row>
    <row r="14" spans="1:9">
      <c r="A14" s="52"/>
      <c r="B14" s="53"/>
      <c r="C14" s="56"/>
      <c r="D14" s="54"/>
      <c r="E14" s="54"/>
      <c r="F14" s="54"/>
      <c r="G14" s="54"/>
      <c r="H14" s="55"/>
      <c r="I14" s="57"/>
    </row>
    <row r="15" spans="1:9" ht="66.75" customHeight="1">
      <c r="A15" s="229" t="s">
        <v>199</v>
      </c>
      <c r="B15" s="229"/>
      <c r="C15" s="229"/>
      <c r="D15" s="229"/>
      <c r="E15" s="229"/>
      <c r="F15" s="229"/>
      <c r="G15" s="229"/>
      <c r="H15" s="229"/>
      <c r="I15" s="229"/>
    </row>
    <row r="16" spans="1:9">
      <c r="A16" s="52"/>
      <c r="B16" s="53"/>
      <c r="C16" s="56"/>
      <c r="D16" s="54"/>
      <c r="E16" s="54"/>
      <c r="F16" s="54"/>
      <c r="G16" s="54"/>
      <c r="H16" s="55"/>
      <c r="I16" s="57"/>
    </row>
    <row r="17" spans="1:11">
      <c r="A17" s="52"/>
      <c r="B17" s="53"/>
      <c r="C17" s="56"/>
      <c r="D17" s="54"/>
      <c r="E17" s="54"/>
      <c r="F17" s="54"/>
      <c r="G17" s="54"/>
      <c r="H17" s="55"/>
      <c r="I17" s="57"/>
    </row>
    <row r="19" spans="1:11">
      <c r="B19" s="42" t="s">
        <v>185</v>
      </c>
      <c r="F19" s="116" t="s">
        <v>75</v>
      </c>
      <c r="J19" s="116"/>
      <c r="K19" s="116"/>
    </row>
    <row r="20" spans="1:11">
      <c r="F20" s="116" t="s">
        <v>36</v>
      </c>
      <c r="J20" s="116"/>
      <c r="K20" s="116"/>
    </row>
    <row r="21" spans="1:11">
      <c r="C21" s="115" t="s">
        <v>184</v>
      </c>
    </row>
    <row r="22" spans="1:11" ht="33" customHeight="1">
      <c r="B22" s="246" t="s">
        <v>295</v>
      </c>
      <c r="C22" s="246"/>
      <c r="D22" s="246"/>
    </row>
    <row r="24" spans="1:11" ht="29.25" thickBot="1">
      <c r="A24" s="123" t="s">
        <v>66</v>
      </c>
      <c r="B24" s="123" t="s">
        <v>187</v>
      </c>
      <c r="C24" s="124" t="s">
        <v>194</v>
      </c>
    </row>
    <row r="25" spans="1:11" ht="60.75" thickBot="1">
      <c r="A25" s="122" t="s">
        <v>191</v>
      </c>
      <c r="B25" s="125" t="s">
        <v>288</v>
      </c>
      <c r="C25" s="118"/>
    </row>
    <row r="26" spans="1:11" ht="75" customHeight="1" thickBot="1">
      <c r="A26" s="122" t="s">
        <v>95</v>
      </c>
      <c r="B26" s="119" t="s">
        <v>523</v>
      </c>
      <c r="C26" s="118"/>
    </row>
    <row r="27" spans="1:11" ht="30.75" thickBot="1">
      <c r="A27" s="122" t="s">
        <v>192</v>
      </c>
      <c r="B27" s="119" t="s">
        <v>285</v>
      </c>
      <c r="C27" s="118"/>
    </row>
    <row r="28" spans="1:11" ht="45.75" thickBot="1">
      <c r="A28" s="122" t="s">
        <v>96</v>
      </c>
      <c r="B28" s="158" t="s">
        <v>289</v>
      </c>
      <c r="C28" s="118"/>
    </row>
    <row r="29" spans="1:11" s="127" customFormat="1" ht="32.25" customHeight="1" thickBot="1">
      <c r="A29" s="122" t="s">
        <v>97</v>
      </c>
      <c r="B29" s="125" t="s">
        <v>290</v>
      </c>
      <c r="C29" s="118"/>
    </row>
    <row r="30" spans="1:11" ht="30.75" thickBot="1">
      <c r="A30" s="122" t="s">
        <v>98</v>
      </c>
      <c r="B30" s="119" t="s">
        <v>291</v>
      </c>
      <c r="C30" s="118"/>
    </row>
    <row r="31" spans="1:11" ht="75.75" thickBot="1">
      <c r="A31" s="122" t="s">
        <v>99</v>
      </c>
      <c r="B31" s="159" t="s">
        <v>286</v>
      </c>
      <c r="C31" s="118"/>
    </row>
    <row r="32" spans="1:11" ht="75.75" thickBot="1">
      <c r="A32" s="122" t="s">
        <v>100</v>
      </c>
      <c r="B32" s="159" t="s">
        <v>287</v>
      </c>
      <c r="C32" s="118"/>
    </row>
    <row r="33" spans="1:4" ht="30.75" thickBot="1">
      <c r="A33" s="122" t="s">
        <v>101</v>
      </c>
      <c r="B33" s="158" t="s">
        <v>293</v>
      </c>
      <c r="C33" s="118"/>
    </row>
    <row r="34" spans="1:4" ht="45.75" thickBot="1">
      <c r="A34" s="122" t="s">
        <v>102</v>
      </c>
      <c r="B34" s="159" t="s">
        <v>292</v>
      </c>
      <c r="C34" s="118"/>
    </row>
    <row r="35" spans="1:4" ht="45.75" thickBot="1">
      <c r="A35" s="122" t="s">
        <v>103</v>
      </c>
      <c r="B35" s="159" t="s">
        <v>294</v>
      </c>
      <c r="C35" s="118"/>
    </row>
    <row r="37" spans="1:4" ht="29.25" customHeight="1">
      <c r="A37" s="236" t="s">
        <v>198</v>
      </c>
      <c r="B37" s="236"/>
      <c r="C37" s="236"/>
      <c r="D37" s="236"/>
    </row>
  </sheetData>
  <mergeCells count="6">
    <mergeCell ref="G1:I1"/>
    <mergeCell ref="G2:I2"/>
    <mergeCell ref="B6:D6"/>
    <mergeCell ref="A15:I15"/>
    <mergeCell ref="A37:D37"/>
    <mergeCell ref="B22:D22"/>
  </mergeCells>
  <pageMargins left="0.7" right="0.7" top="0.75" bottom="0.75" header="0.3" footer="0.3"/>
  <pageSetup paperSize="9" scale="66" fitToHeight="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64"/>
  <sheetViews>
    <sheetView topLeftCell="A4" zoomScaleNormal="100" workbookViewId="0">
      <selection activeCell="B32" sqref="B32"/>
    </sheetView>
  </sheetViews>
  <sheetFormatPr defaultColWidth="9.140625" defaultRowHeight="15"/>
  <cols>
    <col min="1" max="1" width="6.5703125" style="42" customWidth="1"/>
    <col min="2" max="2" width="47.28515625" style="42" customWidth="1"/>
    <col min="3" max="3" width="31.7109375" style="42" customWidth="1"/>
    <col min="4" max="4" width="30.140625" style="42" customWidth="1"/>
    <col min="5" max="5" width="19" style="42" customWidth="1"/>
    <col min="6" max="6" width="19.28515625" style="42" customWidth="1"/>
    <col min="7" max="7" width="18.42578125" style="42" customWidth="1"/>
    <col min="8" max="8" width="13.42578125" style="42" customWidth="1"/>
    <col min="9" max="9" width="12.140625" style="42" customWidth="1"/>
    <col min="10" max="16384" width="9.140625" style="42"/>
  </cols>
  <sheetData>
    <row r="1" spans="1:9">
      <c r="A1" s="64"/>
      <c r="B1" s="21" t="str">
        <f>'Formularz oferty'!D4</f>
        <v>DFP.271.118.2020.KK</v>
      </c>
      <c r="C1" s="64"/>
      <c r="D1" s="64"/>
      <c r="E1" s="64"/>
      <c r="F1" s="64"/>
      <c r="G1" s="226" t="s">
        <v>35</v>
      </c>
      <c r="H1" s="226"/>
      <c r="I1" s="226"/>
    </row>
    <row r="2" spans="1:9">
      <c r="A2" s="64"/>
      <c r="C2" s="117" t="s">
        <v>307</v>
      </c>
      <c r="D2" s="64"/>
      <c r="E2" s="64"/>
      <c r="F2" s="64"/>
      <c r="G2" s="226" t="s">
        <v>36</v>
      </c>
      <c r="H2" s="226"/>
      <c r="I2" s="226"/>
    </row>
    <row r="3" spans="1:9">
      <c r="A3" s="64"/>
      <c r="C3" s="117"/>
      <c r="D3" s="64"/>
      <c r="E3" s="64"/>
      <c r="F3" s="64"/>
      <c r="G3" s="91"/>
      <c r="H3" s="91"/>
      <c r="I3" s="91"/>
    </row>
    <row r="4" spans="1:9">
      <c r="A4" s="40"/>
      <c r="B4" s="64"/>
      <c r="C4" s="114" t="s">
        <v>178</v>
      </c>
      <c r="D4" s="85"/>
      <c r="E4" s="85"/>
      <c r="F4" s="85"/>
      <c r="G4" s="85"/>
      <c r="H4" s="85"/>
      <c r="I4" s="85"/>
    </row>
    <row r="5" spans="1:9" ht="12.75" customHeight="1">
      <c r="A5" s="40"/>
      <c r="B5" s="64"/>
      <c r="C5" s="85"/>
      <c r="D5" s="85"/>
      <c r="E5" s="85"/>
      <c r="F5" s="85"/>
      <c r="G5" s="85"/>
      <c r="H5" s="85"/>
      <c r="I5" s="85"/>
    </row>
    <row r="6" spans="1:9" ht="30.75" customHeight="1">
      <c r="A6" s="23"/>
      <c r="B6" s="230" t="s">
        <v>308</v>
      </c>
      <c r="C6" s="231"/>
      <c r="D6" s="232"/>
      <c r="E6" s="24"/>
      <c r="F6" s="24"/>
      <c r="G6" s="26"/>
      <c r="H6" s="22"/>
      <c r="I6" s="22"/>
    </row>
    <row r="7" spans="1:9" ht="45" customHeight="1">
      <c r="A7" s="111" t="s">
        <v>66</v>
      </c>
      <c r="B7" s="112" t="s">
        <v>37</v>
      </c>
      <c r="C7" s="113" t="s">
        <v>104</v>
      </c>
      <c r="D7" s="182" t="s">
        <v>521</v>
      </c>
      <c r="E7" s="43"/>
      <c r="F7" s="44"/>
      <c r="G7" s="44"/>
      <c r="H7" s="45"/>
      <c r="I7" s="45"/>
    </row>
    <row r="8" spans="1:9" ht="51" customHeight="1">
      <c r="A8" s="105">
        <v>1</v>
      </c>
      <c r="B8" s="166" t="s">
        <v>309</v>
      </c>
      <c r="C8" s="167" t="s">
        <v>310</v>
      </c>
      <c r="D8" s="168" t="s">
        <v>311</v>
      </c>
      <c r="E8" s="43"/>
      <c r="F8" s="44"/>
      <c r="G8" s="44"/>
      <c r="H8" s="45"/>
      <c r="I8" s="45"/>
    </row>
    <row r="9" spans="1:9" ht="45.75" customHeight="1">
      <c r="A9" s="105">
        <v>2</v>
      </c>
      <c r="B9" s="166" t="s">
        <v>312</v>
      </c>
      <c r="C9" s="167" t="s">
        <v>310</v>
      </c>
      <c r="D9" s="168" t="s">
        <v>311</v>
      </c>
      <c r="E9" s="43"/>
      <c r="F9" s="44"/>
      <c r="G9" s="44"/>
      <c r="H9" s="46"/>
      <c r="I9" s="46"/>
    </row>
    <row r="10" spans="1:9" ht="15.75" customHeight="1">
      <c r="A10" s="69"/>
      <c r="B10" s="70"/>
      <c r="C10" s="71"/>
      <c r="D10" s="72"/>
      <c r="E10" s="43"/>
      <c r="F10" s="44"/>
      <c r="G10" s="44"/>
      <c r="H10" s="46"/>
      <c r="I10" s="46"/>
    </row>
    <row r="11" spans="1:9" ht="42.75">
      <c r="A11" s="93" t="s">
        <v>54</v>
      </c>
      <c r="B11" s="93" t="s">
        <v>37</v>
      </c>
      <c r="C11" s="149" t="s">
        <v>38</v>
      </c>
      <c r="D11" s="93" t="s">
        <v>55</v>
      </c>
      <c r="E11" s="93" t="s">
        <v>56</v>
      </c>
      <c r="F11" s="93" t="s">
        <v>57</v>
      </c>
      <c r="G11" s="93" t="s">
        <v>200</v>
      </c>
      <c r="H11" s="49" t="s">
        <v>201</v>
      </c>
      <c r="I11" s="49" t="s">
        <v>58</v>
      </c>
    </row>
    <row r="12" spans="1:9">
      <c r="A12" s="150" t="s">
        <v>59</v>
      </c>
      <c r="B12" s="88"/>
      <c r="C12" s="68"/>
      <c r="D12" s="50"/>
      <c r="E12" s="50"/>
      <c r="F12" s="50"/>
      <c r="G12" s="109"/>
      <c r="H12" s="110"/>
      <c r="I12" s="90">
        <f>ROUND(ROUND(G12,2)*H12,2)</f>
        <v>0</v>
      </c>
    </row>
    <row r="13" spans="1:9">
      <c r="A13" s="150" t="s">
        <v>60</v>
      </c>
      <c r="B13" s="88"/>
      <c r="C13" s="68"/>
      <c r="D13" s="50"/>
      <c r="E13" s="50"/>
      <c r="F13" s="50"/>
      <c r="G13" s="109"/>
      <c r="H13" s="110"/>
      <c r="I13" s="90">
        <f t="shared" ref="I13:I17" si="0">ROUND(ROUND(G13,2)*H13,2)</f>
        <v>0</v>
      </c>
    </row>
    <row r="14" spans="1:9">
      <c r="A14" s="150" t="s">
        <v>61</v>
      </c>
      <c r="B14" s="88"/>
      <c r="C14" s="68"/>
      <c r="D14" s="50"/>
      <c r="E14" s="50"/>
      <c r="F14" s="50"/>
      <c r="G14" s="109"/>
      <c r="H14" s="110"/>
      <c r="I14" s="90">
        <f t="shared" si="0"/>
        <v>0</v>
      </c>
    </row>
    <row r="15" spans="1:9">
      <c r="A15" s="150" t="s">
        <v>62</v>
      </c>
      <c r="B15" s="88"/>
      <c r="C15" s="68"/>
      <c r="D15" s="50"/>
      <c r="E15" s="50"/>
      <c r="F15" s="50"/>
      <c r="G15" s="109"/>
      <c r="H15" s="110"/>
      <c r="I15" s="90">
        <f t="shared" si="0"/>
        <v>0</v>
      </c>
    </row>
    <row r="16" spans="1:9">
      <c r="A16" s="150" t="s">
        <v>63</v>
      </c>
      <c r="B16" s="88"/>
      <c r="C16" s="68"/>
      <c r="D16" s="50"/>
      <c r="E16" s="50"/>
      <c r="F16" s="50"/>
      <c r="G16" s="109"/>
      <c r="H16" s="110"/>
      <c r="I16" s="90">
        <f t="shared" si="0"/>
        <v>0</v>
      </c>
    </row>
    <row r="17" spans="1:11" ht="15.75" thickBot="1">
      <c r="A17" s="150" t="s">
        <v>64</v>
      </c>
      <c r="B17" s="88"/>
      <c r="C17" s="68"/>
      <c r="D17" s="50"/>
      <c r="E17" s="50"/>
      <c r="F17" s="50"/>
      <c r="G17" s="109"/>
      <c r="H17" s="110"/>
      <c r="I17" s="90">
        <f t="shared" si="0"/>
        <v>0</v>
      </c>
    </row>
    <row r="18" spans="1:11" ht="15.75" thickBot="1">
      <c r="A18" s="52"/>
      <c r="B18" s="53"/>
      <c r="C18" s="89"/>
      <c r="D18" s="54"/>
      <c r="E18" s="54"/>
      <c r="F18" s="54"/>
      <c r="G18" s="54"/>
      <c r="H18" s="130" t="s">
        <v>209</v>
      </c>
      <c r="I18" s="78">
        <f>SUM(I12:I17)</f>
        <v>0</v>
      </c>
    </row>
    <row r="19" spans="1:11">
      <c r="A19" s="52"/>
      <c r="B19" s="53"/>
      <c r="C19" s="56"/>
      <c r="D19" s="54"/>
      <c r="E19" s="54"/>
      <c r="F19" s="54"/>
      <c r="G19" s="54"/>
      <c r="H19" s="55"/>
      <c r="I19" s="57"/>
    </row>
    <row r="20" spans="1:11" ht="66.75" customHeight="1">
      <c r="A20" s="229" t="s">
        <v>199</v>
      </c>
      <c r="B20" s="229"/>
      <c r="C20" s="229"/>
      <c r="D20" s="229"/>
      <c r="E20" s="229"/>
      <c r="F20" s="229"/>
      <c r="G20" s="229"/>
      <c r="H20" s="229"/>
      <c r="I20" s="229"/>
    </row>
    <row r="21" spans="1:11">
      <c r="A21" s="52"/>
      <c r="B21" s="53"/>
      <c r="C21" s="56"/>
      <c r="D21" s="54"/>
      <c r="E21" s="54"/>
      <c r="F21" s="54"/>
      <c r="G21" s="54"/>
      <c r="H21" s="55"/>
      <c r="I21" s="57"/>
    </row>
    <row r="22" spans="1:11">
      <c r="A22" s="52"/>
      <c r="B22" s="53"/>
      <c r="C22" s="56"/>
      <c r="D22" s="54"/>
      <c r="E22" s="54"/>
      <c r="F22" s="54"/>
      <c r="G22" s="54"/>
      <c r="H22" s="55"/>
      <c r="I22" s="57"/>
    </row>
    <row r="24" spans="1:11">
      <c r="B24" s="42" t="s">
        <v>185</v>
      </c>
      <c r="F24" s="116" t="s">
        <v>75</v>
      </c>
      <c r="J24" s="116"/>
      <c r="K24" s="116"/>
    </row>
    <row r="25" spans="1:11">
      <c r="F25" s="116" t="s">
        <v>36</v>
      </c>
      <c r="J25" s="116"/>
      <c r="K25" s="116"/>
    </row>
    <row r="26" spans="1:11">
      <c r="C26" s="115" t="s">
        <v>184</v>
      </c>
    </row>
    <row r="27" spans="1:11">
      <c r="C27" s="169" t="s">
        <v>313</v>
      </c>
    </row>
    <row r="28" spans="1:11" ht="33" customHeight="1">
      <c r="B28" s="246" t="s">
        <v>316</v>
      </c>
      <c r="C28" s="246"/>
      <c r="D28" s="246"/>
    </row>
    <row r="30" spans="1:11" ht="29.25" thickBot="1">
      <c r="A30" s="123" t="s">
        <v>66</v>
      </c>
      <c r="B30" s="123" t="s">
        <v>187</v>
      </c>
      <c r="C30" s="124" t="s">
        <v>194</v>
      </c>
    </row>
    <row r="31" spans="1:11" ht="60.75" thickBot="1">
      <c r="A31" s="122" t="s">
        <v>191</v>
      </c>
      <c r="B31" s="125" t="s">
        <v>322</v>
      </c>
      <c r="C31" s="118"/>
    </row>
    <row r="32" spans="1:11" ht="64.5" customHeight="1" thickBot="1">
      <c r="A32" s="122" t="s">
        <v>95</v>
      </c>
      <c r="B32" s="119" t="s">
        <v>531</v>
      </c>
      <c r="C32" s="118"/>
    </row>
    <row r="33" spans="1:4" ht="30.75" thickBot="1">
      <c r="A33" s="122" t="s">
        <v>192</v>
      </c>
      <c r="B33" s="119" t="s">
        <v>297</v>
      </c>
      <c r="C33" s="118"/>
    </row>
    <row r="34" spans="1:4" ht="45.75" thickBot="1">
      <c r="A34" s="122" t="s">
        <v>96</v>
      </c>
      <c r="B34" s="119" t="s">
        <v>320</v>
      </c>
      <c r="C34" s="118"/>
    </row>
    <row r="35" spans="1:4" s="127" customFormat="1" ht="32.25" customHeight="1" thickBot="1">
      <c r="A35" s="122" t="s">
        <v>97</v>
      </c>
      <c r="B35" s="119" t="s">
        <v>285</v>
      </c>
      <c r="C35" s="118"/>
    </row>
    <row r="36" spans="1:4" ht="30.75" thickBot="1">
      <c r="A36" s="122" t="s">
        <v>98</v>
      </c>
      <c r="B36" s="119" t="s">
        <v>298</v>
      </c>
      <c r="C36" s="118"/>
    </row>
    <row r="37" spans="1:4" ht="30.75" thickBot="1">
      <c r="A37" s="122" t="s">
        <v>99</v>
      </c>
      <c r="B37" s="119" t="s">
        <v>317</v>
      </c>
      <c r="C37" s="118"/>
    </row>
    <row r="38" spans="1:4" ht="75.75" thickBot="1">
      <c r="A38" s="122" t="s">
        <v>100</v>
      </c>
      <c r="B38" s="119" t="s">
        <v>318</v>
      </c>
      <c r="C38" s="118"/>
    </row>
    <row r="39" spans="1:4" ht="45.75" thickBot="1">
      <c r="A39" s="122" t="s">
        <v>101</v>
      </c>
      <c r="B39" s="125" t="s">
        <v>323</v>
      </c>
      <c r="C39" s="118"/>
    </row>
    <row r="40" spans="1:4" ht="45.75" thickBot="1">
      <c r="A40" s="122" t="s">
        <v>102</v>
      </c>
      <c r="B40" s="125" t="s">
        <v>303</v>
      </c>
      <c r="C40" s="118"/>
    </row>
    <row r="41" spans="1:4" ht="30.75" thickBot="1">
      <c r="A41" s="122" t="s">
        <v>103</v>
      </c>
      <c r="B41" s="119" t="s">
        <v>321</v>
      </c>
      <c r="C41" s="118"/>
    </row>
    <row r="42" spans="1:4" ht="30.75" thickBot="1">
      <c r="A42" s="122" t="s">
        <v>314</v>
      </c>
      <c r="B42" s="119" t="s">
        <v>324</v>
      </c>
      <c r="C42" s="118"/>
    </row>
    <row r="43" spans="1:4" ht="45.75" thickBot="1">
      <c r="A43" s="122" t="s">
        <v>315</v>
      </c>
      <c r="B43" s="159" t="s">
        <v>294</v>
      </c>
      <c r="C43" s="118"/>
    </row>
    <row r="45" spans="1:4" ht="29.25" customHeight="1">
      <c r="A45" s="236" t="s">
        <v>198</v>
      </c>
      <c r="B45" s="236"/>
      <c r="C45" s="236"/>
      <c r="D45" s="236"/>
    </row>
    <row r="47" spans="1:4">
      <c r="C47" s="169" t="s">
        <v>325</v>
      </c>
    </row>
    <row r="48" spans="1:4" ht="33" customHeight="1">
      <c r="B48" s="246" t="s">
        <v>326</v>
      </c>
      <c r="C48" s="246"/>
      <c r="D48" s="246"/>
    </row>
    <row r="50" spans="1:4" ht="29.25" thickBot="1">
      <c r="A50" s="123" t="s">
        <v>66</v>
      </c>
      <c r="B50" s="123" t="s">
        <v>187</v>
      </c>
      <c r="C50" s="124" t="s">
        <v>194</v>
      </c>
    </row>
    <row r="51" spans="1:4" ht="60.75" thickBot="1">
      <c r="A51" s="122" t="s">
        <v>191</v>
      </c>
      <c r="B51" s="125" t="s">
        <v>329</v>
      </c>
      <c r="C51" s="118"/>
    </row>
    <row r="52" spans="1:4" ht="64.5" customHeight="1" thickBot="1">
      <c r="A52" s="122" t="s">
        <v>95</v>
      </c>
      <c r="B52" s="119" t="s">
        <v>530</v>
      </c>
      <c r="C52" s="118"/>
    </row>
    <row r="53" spans="1:4" ht="30.75" thickBot="1">
      <c r="A53" s="122" t="s">
        <v>192</v>
      </c>
      <c r="B53" s="119" t="s">
        <v>297</v>
      </c>
      <c r="C53" s="118"/>
    </row>
    <row r="54" spans="1:4" ht="45.75" thickBot="1">
      <c r="A54" s="122" t="s">
        <v>96</v>
      </c>
      <c r="B54" s="125" t="s">
        <v>320</v>
      </c>
      <c r="C54" s="118"/>
    </row>
    <row r="55" spans="1:4" s="127" customFormat="1" ht="32.25" customHeight="1" thickBot="1">
      <c r="A55" s="122" t="s">
        <v>97</v>
      </c>
      <c r="B55" s="119" t="s">
        <v>298</v>
      </c>
      <c r="C55" s="118"/>
    </row>
    <row r="56" spans="1:4" ht="30.75" thickBot="1">
      <c r="A56" s="122" t="s">
        <v>98</v>
      </c>
      <c r="B56" s="119" t="s">
        <v>317</v>
      </c>
      <c r="C56" s="118"/>
    </row>
    <row r="57" spans="1:4" ht="75.75" thickBot="1">
      <c r="A57" s="122" t="s">
        <v>99</v>
      </c>
      <c r="B57" s="119" t="s">
        <v>318</v>
      </c>
      <c r="C57" s="118"/>
    </row>
    <row r="58" spans="1:4" ht="60.75" thickBot="1">
      <c r="A58" s="122" t="s">
        <v>100</v>
      </c>
      <c r="B58" s="119" t="s">
        <v>327</v>
      </c>
      <c r="C58" s="118"/>
    </row>
    <row r="59" spans="1:4" ht="45.75" thickBot="1">
      <c r="A59" s="122" t="s">
        <v>101</v>
      </c>
      <c r="B59" s="125" t="s">
        <v>330</v>
      </c>
      <c r="C59" s="118"/>
    </row>
    <row r="60" spans="1:4" ht="30.75" thickBot="1">
      <c r="A60" s="122" t="s">
        <v>102</v>
      </c>
      <c r="B60" s="119" t="s">
        <v>328</v>
      </c>
      <c r="C60" s="118"/>
    </row>
    <row r="61" spans="1:4" ht="30.75" thickBot="1">
      <c r="A61" s="122" t="s">
        <v>103</v>
      </c>
      <c r="B61" s="119" t="s">
        <v>324</v>
      </c>
      <c r="C61" s="118"/>
    </row>
    <row r="62" spans="1:4" ht="45.75" thickBot="1">
      <c r="A62" s="122" t="s">
        <v>314</v>
      </c>
      <c r="B62" s="159" t="s">
        <v>294</v>
      </c>
      <c r="C62" s="118"/>
    </row>
    <row r="64" spans="1:4" ht="29.25" customHeight="1">
      <c r="A64" s="236" t="s">
        <v>198</v>
      </c>
      <c r="B64" s="236"/>
      <c r="C64" s="236"/>
      <c r="D64" s="236"/>
    </row>
  </sheetData>
  <mergeCells count="8">
    <mergeCell ref="B48:D48"/>
    <mergeCell ref="A64:D64"/>
    <mergeCell ref="G1:I1"/>
    <mergeCell ref="G2:I2"/>
    <mergeCell ref="B6:D6"/>
    <mergeCell ref="A20:I20"/>
    <mergeCell ref="B28:D28"/>
    <mergeCell ref="A45:D45"/>
  </mergeCells>
  <pageMargins left="0.7" right="0.7" top="0.75" bottom="0.75" header="0.3" footer="0.3"/>
  <pageSetup paperSize="9" scale="66" fitToHeight="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2</vt:i4>
      </vt:variant>
    </vt:vector>
  </HeadingPairs>
  <TitlesOfParts>
    <vt:vector size="18" baseType="lpstr">
      <vt:lpstr>Formularz oferty</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2'!Obszar_wydruku</vt:lpstr>
      <vt:lpstr>'Część 3'!Obszar_wydruku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Matys</dc:creator>
  <cp:lastModifiedBy>Katarzyna Kowalczyk</cp:lastModifiedBy>
  <cp:lastPrinted>2020-09-01T11:05:18Z</cp:lastPrinted>
  <dcterms:created xsi:type="dcterms:W3CDTF">2018-11-06T07:16:57Z</dcterms:created>
  <dcterms:modified xsi:type="dcterms:W3CDTF">2020-10-07T07:03:08Z</dcterms:modified>
</cp:coreProperties>
</file>