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rzdekiewicz\Desktop\PRZETARGI\2018\182_dostwa materiałów higienicznych_małe\pytanie\"/>
    </mc:Choice>
  </mc:AlternateContent>
  <bookViews>
    <workbookView xWindow="0" yWindow="0" windowWidth="25200" windowHeight="11880" activeTab="7"/>
  </bookViews>
  <sheets>
    <sheet name="Informacje ogólne" sheetId="1" r:id="rId1"/>
    <sheet name="część (1)" sheetId="2" r:id="rId2"/>
    <sheet name="część (2)" sheetId="3" r:id="rId3"/>
    <sheet name="część (3)" sheetId="4" r:id="rId4"/>
    <sheet name="część (4)" sheetId="5" r:id="rId5"/>
    <sheet name="część (5)" sheetId="6" r:id="rId6"/>
    <sheet name="część (6)" sheetId="7" r:id="rId7"/>
    <sheet name="część (7)" sheetId="8" r:id="rId8"/>
    <sheet name="część (8)" sheetId="9" r:id="rId9"/>
  </sheets>
  <definedNames>
    <definedName name="_xlnm.Print_Area" localSheetId="1">'część (1)'!$A$1:$H$14</definedName>
    <definedName name="_xlnm.Print_Area" localSheetId="2">'część (2)'!$A$1:$H$11</definedName>
    <definedName name="_xlnm.Print_Area" localSheetId="3">'część (3)'!$A$1:$H$13</definedName>
    <definedName name="_xlnm.Print_Area" localSheetId="4">'część (4)'!$A$1:$H$27</definedName>
    <definedName name="_xlnm.Print_Area" localSheetId="5">'część (5)'!$A$1:$H$15</definedName>
    <definedName name="_xlnm.Print_Area" localSheetId="6">'część (6)'!$A$1:$H$11</definedName>
    <definedName name="_xlnm.Print_Area" localSheetId="7">'część (7)'!$A$1:$H$24</definedName>
    <definedName name="_xlnm.Print_Area" localSheetId="0">'Informacje ogólne'!$A$1:$D$57</definedName>
  </definedNames>
  <calcPr calcId="162913"/>
</workbook>
</file>

<file path=xl/calcChain.xml><?xml version="1.0" encoding="utf-8"?>
<calcChain xmlns="http://schemas.openxmlformats.org/spreadsheetml/2006/main">
  <c r="H12" i="2" l="1"/>
  <c r="H13" i="2"/>
  <c r="H10" i="5" l="1"/>
  <c r="H11" i="2"/>
  <c r="H10" i="2"/>
  <c r="H10" i="9"/>
  <c r="F7" i="9" s="1"/>
  <c r="B1" i="9"/>
  <c r="H10" i="8"/>
  <c r="F7" i="8"/>
  <c r="B1" i="8"/>
  <c r="H10" i="7"/>
  <c r="F7" i="7" s="1"/>
  <c r="B1" i="7"/>
  <c r="H15" i="6"/>
  <c r="F7" i="6" s="1"/>
  <c r="B1" i="6"/>
  <c r="B1" i="5"/>
  <c r="H12" i="4"/>
  <c r="F7" i="4" s="1"/>
  <c r="B1" i="4"/>
  <c r="H10" i="3"/>
  <c r="F7" i="3" s="1"/>
  <c r="B1" i="3"/>
  <c r="H14" i="2"/>
  <c r="B1" i="2"/>
  <c r="A33" i="1"/>
  <c r="A34" i="1" s="1"/>
  <c r="A35" i="1" s="1"/>
  <c r="A36" i="1" s="1"/>
  <c r="A37" i="1" s="1"/>
  <c r="A40" i="1" s="1"/>
  <c r="F7" i="2" l="1"/>
  <c r="F7" i="5"/>
  <c r="C21" i="1"/>
  <c r="C22" i="1" l="1"/>
  <c r="C24" i="1"/>
  <c r="C26" i="1"/>
  <c r="C28" i="1"/>
  <c r="C23" i="1"/>
  <c r="C25" i="1"/>
  <c r="C27" i="1"/>
</calcChain>
</file>

<file path=xl/sharedStrings.xml><?xml version="1.0" encoding="utf-8"?>
<sst xmlns="http://schemas.openxmlformats.org/spreadsheetml/2006/main" count="188" uniqueCount="79">
  <si>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</si>
  <si>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</si>
  <si>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</si>
  <si>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</si>
  <si>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</si>
  <si>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</si>
  <si>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</si>
  <si>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</si>
  <si>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</si>
  <si>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</si>
  <si>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</si>
  <si>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</si>
  <si>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</si>
  <si>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Oferujemy wykonanie przedmiotu zamówienia za cenę:</t>
  </si>
  <si>
    <t>Numer części</t>
  </si>
  <si>
    <t>Cena brutto: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</si>
  <si>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</si>
  <si>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</si>
  <si>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</si>
  <si>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</si>
  <si>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</si>
  <si>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</si>
  <si>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</si>
  <si>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</si>
  <si>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</si>
  <si>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Oświadczamy, że termin płatności wynosi 60 dni.</t>
  </si>
  <si>
    <t>Oświadczamy, że zapoznaliśmy się ze specyfikacją istotnych warunków zamówienia wraz z jej załącznikami i nie wnosimy do niej zastrzeżeń oraz, że zdobyliśmy konieczne informacje do przygotowania oferty.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</si>
  <si>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</si>
  <si>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</si>
  <si>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</si>
  <si>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</si>
  <si>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</si>
  <si>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</si>
  <si>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</si>
  <si>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</si>
  <si>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</si>
  <si>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</si>
  <si>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</si>
  <si>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</si>
  <si>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1a do specyfikacji</t>
  </si>
  <si>
    <t>Załącznik nr …… do umowy</t>
  </si>
  <si>
    <t>Część nr:</t>
  </si>
  <si>
    <t>ARKUSZ CENOWY</t>
  </si>
  <si>
    <t>Poz.</t>
  </si>
  <si>
    <t>Parametry wymagane</t>
  </si>
  <si>
    <t xml:space="preserve">Ilość </t>
  </si>
  <si>
    <t>J.M</t>
  </si>
  <si>
    <t>Nazwa handlowa
Producent</t>
  </si>
  <si>
    <t>Numer katalogowy 
(jeżeli istnieje)</t>
  </si>
  <si>
    <t>Cena jednostkowa brutto</t>
  </si>
  <si>
    <t>Wartość brutto pozycji</t>
  </si>
  <si>
    <t>sztuk</t>
  </si>
  <si>
    <t>sztuka</t>
  </si>
  <si>
    <t>załącznik nr 1a do specyfikacji</t>
  </si>
  <si>
    <t>Jałowy opatrunek z centralnie umieszczoną warstwą absorpcyjną nieprzywierającą do rany z mikroporowatą, elastyczną włókniną pokrytą hypoalergicznym klejem. Rozmiar 5cm x 7cm (+/-10%).</t>
  </si>
  <si>
    <t>Jałowy opatrunek z centralnie umieszczoną warstwą absorpcyjną nieprzywierającą do rany z mikroporowatą, elastyczną włókniną pokrytą hypoalergicznym klejem. Rozmiar 20cm x 10cm (+/-10%).</t>
  </si>
  <si>
    <t>Jałowy opatrunek z centralnie umieszczoną warstwą absorpcyjną nieprzywierającą do rany z mikroporowatą, elastyczną włókniną pokrytą hypoalergicznym klejem. Rozmiar 25cm x 10cm (+/-10%).</t>
  </si>
  <si>
    <t>Jałowy opatrunek z centralnie umieszczoną warstwą absorpcyjną nieprzywierającą do rany z mikroporowatą, elastyczną włókniną pokrytą hypoalergicznym klejem. Rozmiar 35cm x 10cm (+/-10%).</t>
  </si>
  <si>
    <t>Przylepiec włókninowy, elastyczny paroprzepuszczalny, pokryty hypoalergicznym klejem akrylowym. Rozmiar 10cm x 9-10m.</t>
  </si>
  <si>
    <t>Jednorazowy śliniak do karmienia pacjentów z 2 taśmami samoprzylepnymi, służącymi do zamocowania śliniaka pod brodą pacjenta. Śliniak przylepny do ubrania pacjenta. Śliniaki są składane, nieprzemakalne, wymiar każdego 37x70 cm,  z kieszonką w dolnej części, wysokość kieszonki: 9,5 cm. Jedna biała warstwa bibułki 20 g/m², druga warstwa nieprzemakalna z foli PE- polietylen 12 mikronów, w kolorze niebieskim.  Delikatna bibułka pozwala po karmieniu zastosować jako serwetkę do wytarcia ust.  Opakowanie-woreczek foliowy a'100 szt.z uchwytem do łatwego przenoszenia śliniaków, zawierające dwa otwory do zawieszenia. Opakowanie stanowi dyspenser do higienicznego wyjmowania pojedynczych śliniaków</t>
  </si>
  <si>
    <t>Jednorazowy ręcznik do higieny pacjenta, ze specjalnej, wysoko chłonnej i wytrzymałej celulozy. Ręcznik nie rozrywa się po namoczeniu, nie pyli, bielony metodą bez chlorową. Gramatura ręcznika: 70 g/m2. Wymiar ręcznika 27 x 60 cm (+/-10%). Możliwość sterylizacji tlenkiem etylenu ((ETO) oraz radiacyjnie (promienie gamma).</t>
  </si>
  <si>
    <t>Jednorazowy ręcznik do higieny pacjenta, ze specjalnej, wysoko chłonnej i wytrzymałej celulozy. Ręcznik nie rozrywa się po namoczeniu, nie pyli, bielony metodą bez chlorową. Gramatura ręcznika: 70 g/m2. Wymiar ręcznika 60 x80 cm (+/-10%). Możliwość sterylizacji tlenkiem etylenu ((ETO) oraz radiacyjnie (promienie gamma).</t>
  </si>
  <si>
    <t>Jednorazowy ręcznik do higieny pacjenta, ze specjalnej, wysoko chłonnej i wytrzymałej celulozy. Ręcznik nie rozrywa się po namoczeniu, nie pyli, bielony metodą bez chlorową. Gramatura ręcznika: 70 g/m2. Wymiar ręcznika 80 x140 cm (+/-10%). Możliwość sterylizacji tlenkiem etylenu ((ETO) oraz radiacyjnie (promienie gamma).</t>
  </si>
  <si>
    <t>PAPIER DO POSIADANEGO VIDEOPRINTERA SONY UPP-110HD 110X20 oryginał</t>
  </si>
  <si>
    <t>PAPIER DO POSIADANEGO VIDEOPRINTERA SONY UPP 110HA 110X18  oryginał</t>
  </si>
  <si>
    <t>PAPIER DO POSIADANEGO VIDEOPRINTERA SONY UPP 210 210x25, oryginał, czułość 210 HD</t>
  </si>
  <si>
    <t>PAPIER DO POSIADANEGO VIDEOPRINTERA SONY UPP 725 A oryginał</t>
  </si>
  <si>
    <t>PAPIER USG DO POSIADANEGO VIDEOPRINTERA SONY UPP-110HG 110X8 oryginał</t>
  </si>
  <si>
    <t xml:space="preserve">PAPIER DO POSIADANEGO VIDEOPRINTERA SONY - UPP-84 HG- 84X12,5 oryginał </t>
  </si>
  <si>
    <t>ROLKA ETYKIET DO POSIADANEGO SPEKTROFOTOMETRU-NANODROP-714-071400 oryginał</t>
  </si>
  <si>
    <t>Worek urostomijny jednoczęściowy przezroczysty, przylepiec wykonany z materiału Stomahesive, od strony ciała worek pokryty jest delikatną flizeliną. Możliwość docięcia otworu w rozmiarach od 13 mm do 45 mm. Worek posiada uchwyty do zaczepienia paska.</t>
  </si>
  <si>
    <t>Jednorazowe pułapki wodne dla dorosłych typu DRYLINE do posiadanego aparatu do znieczulenia Flow-i firmy Maquet</t>
  </si>
  <si>
    <t xml:space="preserve">Oświadczamy, że zamówienie będziemy wykonywać do czasu wyczerpania ilości asortymentu określonego w załączniku nr 1a do specyfikacji, jednak nie dłużej niż przez 6 miesięcy od daty podpisania umowy w zakresie części 1, 7 miesięcy od daty podpisania umowy w zakresie części 8, 12 miesięcy od daty podpisania umowy w zakresie części 2-4, 24 miesięcy od daty podpisania umowy w zakresie części 5-7. </t>
  </si>
  <si>
    <r>
      <t xml:space="preserve">Czepek do mycia głowy pacjenta bez użycia wody, nie wymagający dodatkowego namoczenia włosów, zawierający w składzie min. wodę,  środek myjący  i delikatną odżywką. Nie wymaga spłukiwania
Produkt bez lateksowy. Czepek wykonany w 70 % z PET oraz 30 % z wiskozy, Średnica czepka- 32 cm. Waga 160 g/m2. Do stosowania w temperaturze pokojowej lub do podgrzewania w mikrofalówce, przez 15-20 sekund (w opakowaniu) przy  mocy 800 </t>
    </r>
    <r>
      <rPr>
        <sz val="11"/>
        <color rgb="FF00B050"/>
        <rFont val="Garamond"/>
        <family val="1"/>
        <charset val="238"/>
      </rPr>
      <t>W. Zamawiający wymaga produktu, który charakteryzuje się hipoalergicznością</t>
    </r>
    <r>
      <rPr>
        <sz val="11"/>
        <rFont val="Garamond"/>
        <family val="1"/>
        <charset val="238"/>
      </rPr>
      <t xml:space="preserve">
Pakowany pojedynczo, w jednorazowe szczelne opakowanie. </t>
    </r>
    <r>
      <rPr>
        <b/>
        <sz val="11"/>
        <color rgb="FF00B050"/>
        <rFont val="Garamond"/>
        <family val="1"/>
        <charset val="238"/>
      </rPr>
      <t>(1)</t>
    </r>
    <r>
      <rPr>
        <sz val="11"/>
        <rFont val="Garamond"/>
        <family val="1"/>
        <charset val="238"/>
      </rPr>
      <t xml:space="preserve"> </t>
    </r>
    <r>
      <rPr>
        <b/>
        <sz val="11"/>
        <color rgb="FFFF0000"/>
        <rFont val="Garamond"/>
        <family val="1"/>
        <charset val="238"/>
      </rPr>
      <t>Zamawiający wymaga czepków pozbawionych szkodliwych związków chemicznych takich jak: parabeny, silikony lub środki zapachowe.</t>
    </r>
    <r>
      <rPr>
        <b/>
        <sz val="11"/>
        <color rgb="FF00B050"/>
        <rFont val="Garamond"/>
        <family val="1"/>
        <charset val="238"/>
      </rPr>
      <t xml:space="preserve"> (2)</t>
    </r>
    <r>
      <rPr>
        <b/>
        <sz val="11"/>
        <color rgb="FFFF0000"/>
        <rFont val="Garamond"/>
        <family val="1"/>
        <charset val="238"/>
      </rPr>
      <t xml:space="preserve"> Zamawiający dopuszcza czepek do mycia głowy pacjenta, nie wymagający dodatkowego namoczenia głowy, z odżywką,  o gramaturze 120g,  30% wiskoza + 70% PE , średnica czepka ok 29 cm, zawierający w składzie m.in.: dimetikon, wyciąg z aloesu, witaminę E, prowitaminę B5, środek myjący oraz składniki zapobiegające powstaniu elektryczności statycznej oraz hamujące rozwój m.in. grzybów, pleśni, w opakowaniu pomagającym utrzymać temperaturę czepka z możliwością podgrzania w kuchence mikrofalowej do 20 sekund przy mocy 700W, produkt bez lateksu, pakowany pojedynczo w jednorazowe szczelne opakowanie pozostałe parametry zgodnei ze SWIZ.</t>
    </r>
    <r>
      <rPr>
        <b/>
        <sz val="11"/>
        <color rgb="FF00B050"/>
        <rFont val="Garamond"/>
        <family val="1"/>
        <charset val="238"/>
      </rPr>
      <t xml:space="preserve"> (3)</t>
    </r>
    <r>
      <rPr>
        <b/>
        <sz val="11"/>
        <color rgb="FFFF0000"/>
        <rFont val="Garamond"/>
        <family val="1"/>
        <charset val="238"/>
      </rPr>
      <t xml:space="preserve"> Zamawiający dopuszcza czepek do mycia i dekontaminacji włosów i skóry głowy bez użycia wody przeznaczony do jednorazowego użytku. Produkt gotowy do użycia, nasączony środkiem myjącym bez substancji zapachowych i barwników, czepek nie wymaga spłukiwania, zawiera w składzie między innymi: wodę, alaninę glicerynę oraz oktenidynę. Czepek o średnicy 29 cm, wykonany z polipropylenu, gramatura 73g, Czepek można stosować w temperaturze pokojowej lub podgrzewać w kuchence mikrofalowej (maksymalnie 20 sek / 600 W). Kosmetyk, opakowanie A1 szt. Pozostałe parametry zgodnie ze SWIZ. </t>
    </r>
    <r>
      <rPr>
        <b/>
        <sz val="11"/>
        <color rgb="FF00B050"/>
        <rFont val="Garamond"/>
        <family val="1"/>
        <charset val="238"/>
      </rPr>
      <t>(4)</t>
    </r>
    <r>
      <rPr>
        <b/>
        <sz val="11"/>
        <color rgb="FFFF0000"/>
        <rFont val="Garamond"/>
        <family val="1"/>
        <charset val="238"/>
      </rPr>
      <t xml:space="preserve"> Zamawiający dopuszcza czepek do mycia głowy pacjenta bez użycia wody, nie wymagający dodatkowego namoczenia włosów, zawierający w składzie min. wodę, środek myjący i delikatną odżywkę, nie wymaga spłukiwania, o średnicy 29,5 cm, do stosowania w temperaturze pokojowej lub do podgrzewania w mikrofalówce przez 30sekund (w opakowaniu) przy mocy 600W, pakowany pojedynczo, w jednorazowe szczelne opakowanie, nie będący wyrobem medycznym, testowany dermatologicznie zgodnie z ISO 10993-10 i odpowiadający kodeksowi kosmetycznemu 1223/2009 EWG. Pozostałe parametry zgodnie ze SWIZ. </t>
    </r>
    <r>
      <rPr>
        <b/>
        <sz val="11"/>
        <color rgb="FF00B050"/>
        <rFont val="Garamond"/>
        <family val="1"/>
        <charset val="238"/>
      </rPr>
      <t xml:space="preserve">(5) </t>
    </r>
    <r>
      <rPr>
        <b/>
        <sz val="11"/>
        <color rgb="FFFF0000"/>
        <rFont val="Garamond"/>
        <family val="1"/>
        <charset val="238"/>
      </rPr>
      <t xml:space="preserve">jednorazowy czepek do bezwodnego mycia głowy nasączony substancjami myjącymi oraz odżywką. Nie wymagający namoczenia oraz spłukiwania.  Zawierające w składzie m.in. kokamidopropylobetainę oraz dioctan glutaminianu tetrasodowego. Pakowane pojedynczo, z możliwością podgrzania w mikrofalówce (20 sek. w 650W).  Zapachowy. Opakowanie typu "Flow wrap". Wyrób nie zawiera latexu. Pozostałe parametry zgodnie ze SWIZ. </t>
    </r>
    <r>
      <rPr>
        <b/>
        <sz val="11"/>
        <color rgb="FF00B050"/>
        <rFont val="Garamond"/>
        <family val="1"/>
        <charset val="238"/>
      </rPr>
      <t xml:space="preserve">(6) </t>
    </r>
    <r>
      <rPr>
        <b/>
        <sz val="11"/>
        <color rgb="FFFF0000"/>
        <rFont val="Garamond"/>
        <family val="1"/>
        <charset val="238"/>
      </rPr>
      <t xml:space="preserve">Zamawiający dopuszcza czepek do mycia włosów, nasączony płynem o właściwościach antybakteryjnych, zawiera wyciąg z aloesu, diglukonian chlorhexydyny, prowitaminę B5 i witaminę E, polecany do higieny pacjentów obłożnie chorych, w szczególności w przypadku kolonizacji i zakażenia MRSA oraz VRE, doskonale nadający się do skóry wrażliwej, po użyciu niewymagający stosowania utylizacji. Pozostałe parametry zgodnie ze SWIZ. </t>
    </r>
    <r>
      <rPr>
        <b/>
        <sz val="11"/>
        <color rgb="FF00B050"/>
        <rFont val="Garamond"/>
        <family val="1"/>
        <charset val="238"/>
      </rPr>
      <t>(7)</t>
    </r>
    <r>
      <rPr>
        <b/>
        <sz val="11"/>
        <color rgb="FFFF0000"/>
        <rFont val="Garamond"/>
        <family val="1"/>
        <charset val="238"/>
      </rPr>
      <t xml:space="preserve"> Zamawiający dopuszcza czepk do mycia głowy pacjenta bez użycia wody, nie wymagający dodatkowego namoczenia włosów, roztwór 150g (+/- 10g)  zawierający w składzie min. wodę,  środek myjący  i delikatną odżywką. Formuła o zbalansowanym pH, nie wymaga spłukiwania, produkt bezlateksowy. Czepek wykonany z mieszaniny poliestrowo-wiskozowej, średnica czepka - 29 cm (+/- 1 cm). Waga 160 g/m2. Do stosowania w temperaturze pokojowej lub do podgrzewania w mikrofalówce, przez 30-45 sekund (w opakowaniu) przy mocy 750 W, pakowany pojedynczo, w jednorazowe szczelne opakowanie. Pozostałe parametry zgodnie ze SWIZ.</t>
    </r>
    <r>
      <rPr>
        <sz val="11"/>
        <color rgb="FF00B050"/>
        <rFont val="Garamond"/>
        <family val="1"/>
        <charset val="238"/>
      </rPr>
      <t xml:space="preserve"> (8)</t>
    </r>
    <r>
      <rPr>
        <b/>
        <sz val="11"/>
        <color rgb="FFFF0000"/>
        <rFont val="Garamond"/>
        <family val="1"/>
        <charset val="238"/>
      </rPr>
      <t xml:space="preserve"> Zamawiający dopuszcza czepk do mycia głowy pacjenta bez użycia wody, nie wymagający dodatkowego namoczenia włosów, roztwór o wadze 150g (+/- 10g) zawierający w składzie m.in. wodę, simetikon, środek myjący, delikatną odżywką, składniki zapobiegające powstawaniu elektryczności statycznej, nie wymaga spłukiwania, bez lateksu, do stosowania w temperaturze pokojowej lub do podgrzewania w kuchence mikrofalowej do 30 sekund przy mocy 1.000 W, średnica czepka 30 cm (+/-2cm), czepek o dwuwarstwowej strukturze pozwalającej na niezależne działanie nasączonej wewnętrznej warstwy myjąco-absorpcyjnej od zewnętrznej warstwy foliowej osłony, pakowany pojedynczo, w jednorazowe szczelne opakowanie.ozostałe parametry zgodnie ze SWIZ</t>
    </r>
    <r>
      <rPr>
        <b/>
        <sz val="11"/>
        <rFont val="Garamond"/>
        <family val="1"/>
        <charset val="238"/>
      </rPr>
      <t xml:space="preserve">
</t>
    </r>
  </si>
  <si>
    <t>DFP.271.182.2018.KB</t>
  </si>
  <si>
    <t>Dostawa materiałow higienicznych, materiałow medycznych oraz papierów medycznych.</t>
  </si>
  <si>
    <t>Oświadczamy, że jestemy małym lub średnim przedsiębiorstwem. TAK/NIE (niepotrzebne skreślć)</t>
  </si>
  <si>
    <r>
      <t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 (dotyczy części 1,</t>
    </r>
    <r>
      <rPr>
        <sz val="11"/>
        <color rgb="FFFF0000"/>
        <rFont val="Garamond"/>
        <family val="1"/>
        <charset val="238"/>
      </rPr>
      <t xml:space="preserve"> </t>
    </r>
    <r>
      <rPr>
        <sz val="11"/>
        <rFont val="Garamond"/>
        <family val="1"/>
        <charset val="238"/>
      </rPr>
      <t xml:space="preserve">5, 6, 7 i 8.  </t>
    </r>
  </si>
  <si>
    <t>*Zamawiajacy dopuszcza zaoferowanie worków urostomijnych zgodnych z wymogiem  Zamawiającego w rozmiarze 12-46 mm do docięcia.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</si>
</sst>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4">
    <font>
      <sz val="10"/>
      <name val="Arial CE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i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FF0000"/>
      <name val="Garamond"/>
      <family val="1"/>
      <charset val="238"/>
    </font>
    <font>
      <b/>
      <sz val="11"/>
      <color rgb="FF00B050"/>
      <name val="Garamond"/>
      <family val="1"/>
      <charset val="238"/>
    </font>
    <font>
      <sz val="11"/>
      <color rgb="FF00B050"/>
      <name val="Garamond"/>
      <family val="1"/>
      <charset val="238"/>
    </font>
    <font>
      <sz val="11"/>
      <color rgb="FFFF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5" fillId="0" borderId="0"/>
    <xf numFmtId="0" fontId="8" fillId="0" borderId="0"/>
    <xf numFmtId="44" fontId="8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3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3" fontId="3" fillId="0" borderId="0" xfId="0" applyNumberFormat="1" applyFont="1" applyFill="1" applyBorder="1" applyAlignment="1" applyProtection="1">
      <alignment horizontal="left" vertical="top" wrapText="1"/>
      <protection locked="0"/>
    </xf>
    <xf numFmtId="3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44" fontId="2" fillId="0" borderId="0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0" xfId="0" applyNumberFormat="1" applyFont="1" applyBorder="1" applyAlignment="1">
      <alignment horizontal="left" vertical="center" wrapText="1"/>
    </xf>
    <xf numFmtId="4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0" xfId="0" applyNumberFormat="1" applyFont="1" applyFill="1" applyBorder="1" applyAlignment="1" applyProtection="1">
      <alignment horizontal="right" vertical="top" wrapText="1"/>
      <protection locked="0"/>
    </xf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1" fontId="2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left" vertical="center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0" applyNumberFormat="1" applyFont="1" applyFill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 applyProtection="1">
      <alignment horizontal="right" vertical="center" wrapText="1"/>
    </xf>
    <xf numFmtId="3" fontId="2" fillId="3" borderId="1" xfId="4" applyNumberFormat="1" applyFont="1" applyFill="1" applyBorder="1" applyAlignment="1">
      <alignment horizontal="right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44" fontId="2" fillId="0" borderId="7" xfId="2" applyNumberFormat="1" applyFont="1" applyFill="1" applyBorder="1" applyAlignment="1" applyProtection="1">
      <alignment horizontal="left" vertical="center" wrapText="1"/>
      <protection locked="0"/>
    </xf>
    <xf numFmtId="44" fontId="2" fillId="0" borderId="7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3" fontId="3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top" wrapText="1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vertical="top" wrapText="1"/>
    </xf>
    <xf numFmtId="49" fontId="2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Fill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justify" vertical="top" wrapText="1"/>
    </xf>
    <xf numFmtId="49" fontId="2" fillId="0" borderId="8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justify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</cellXfs>
  <cellStyles count="16">
    <cellStyle name="Dziesiętny" xfId="1" builtinId="3"/>
    <cellStyle name="Dziesiętny 2" xfId="5"/>
    <cellStyle name="Dziesiętny 3" xfId="6"/>
    <cellStyle name="Normalny" xfId="0" builtinId="0"/>
    <cellStyle name="Normalny 10" xfId="7"/>
    <cellStyle name="Normalny 2" xfId="8"/>
    <cellStyle name="Normalny 2 2" xfId="9"/>
    <cellStyle name="Normalny 2 2 2" xfId="10"/>
    <cellStyle name="Normalny 3" xfId="11"/>
    <cellStyle name="Normalny 4" xfId="12"/>
    <cellStyle name="Normalny 6 2" xfId="13"/>
    <cellStyle name="Normalny 7" xfId="14"/>
    <cellStyle name="Normalny 8" xfId="3"/>
    <cellStyle name="Normalny_Staplery i laparoskopia z kodami 2010" xfId="4"/>
    <cellStyle name="Walutowy" xfId="2" builtinId="4"/>
    <cellStyle name="Walutowy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F58"/>
  <sheetViews>
    <sheetView showGridLines="0" topLeftCell="A25" zoomScale="120" zoomScaleNormal="120" zoomScaleSheetLayoutView="100" zoomScalePageLayoutView="115" workbookViewId="0">
      <selection activeCell="F34" sqref="F34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0</v>
      </c>
    </row>
    <row r="2" spans="2:6" ht="18" customHeight="1">
      <c r="B2" s="3"/>
      <c r="C2" s="3" t="s">
        <v>1</v>
      </c>
      <c r="D2" s="3"/>
    </row>
    <row r="3" spans="2:6" ht="18" customHeight="1"/>
    <row r="4" spans="2:6" ht="18" customHeight="1">
      <c r="B4" s="1" t="s">
        <v>2</v>
      </c>
      <c r="C4" s="72" t="s">
        <v>74</v>
      </c>
      <c r="E4" s="5"/>
    </row>
    <row r="5" spans="2:6" ht="18" customHeight="1">
      <c r="E5" s="5"/>
    </row>
    <row r="6" spans="2:6" ht="15.75" customHeight="1">
      <c r="B6" s="1" t="s">
        <v>3</v>
      </c>
      <c r="C6" s="75" t="s">
        <v>75</v>
      </c>
      <c r="D6" s="75"/>
      <c r="E6" s="6"/>
      <c r="F6" s="7"/>
    </row>
    <row r="7" spans="2:6" ht="14.25" customHeight="1"/>
    <row r="8" spans="2:6" ht="14.25" customHeight="1">
      <c r="B8" s="8" t="s">
        <v>4</v>
      </c>
      <c r="C8" s="76"/>
      <c r="D8" s="77"/>
      <c r="E8" s="5"/>
    </row>
    <row r="9" spans="2:6" ht="31.5" customHeight="1">
      <c r="B9" s="8" t="s">
        <v>5</v>
      </c>
      <c r="C9" s="78"/>
      <c r="D9" s="79"/>
      <c r="E9" s="5"/>
    </row>
    <row r="10" spans="2:6" ht="18" customHeight="1">
      <c r="B10" s="8" t="s">
        <v>6</v>
      </c>
      <c r="C10" s="73"/>
      <c r="D10" s="74"/>
      <c r="E10" s="5"/>
    </row>
    <row r="11" spans="2:6" ht="18" customHeight="1">
      <c r="B11" s="8" t="s">
        <v>7</v>
      </c>
      <c r="C11" s="73"/>
      <c r="D11" s="74"/>
      <c r="E11" s="5"/>
    </row>
    <row r="12" spans="2:6" ht="18" customHeight="1">
      <c r="B12" s="8" t="s">
        <v>8</v>
      </c>
      <c r="C12" s="73"/>
      <c r="D12" s="74"/>
      <c r="E12" s="5"/>
    </row>
    <row r="13" spans="2:6" ht="18" customHeight="1">
      <c r="B13" s="8" t="s">
        <v>9</v>
      </c>
      <c r="C13" s="73"/>
      <c r="D13" s="74"/>
      <c r="E13" s="5"/>
    </row>
    <row r="14" spans="2:6" ht="18" customHeight="1">
      <c r="B14" s="8" t="s">
        <v>10</v>
      </c>
      <c r="C14" s="73"/>
      <c r="D14" s="74"/>
      <c r="E14" s="5"/>
    </row>
    <row r="15" spans="2:6" ht="18" customHeight="1">
      <c r="B15" s="8" t="s">
        <v>11</v>
      </c>
      <c r="C15" s="73"/>
      <c r="D15" s="74"/>
      <c r="E15" s="5"/>
    </row>
    <row r="16" spans="2:6" ht="18" customHeight="1">
      <c r="B16" s="8" t="s">
        <v>12</v>
      </c>
      <c r="C16" s="73"/>
      <c r="D16" s="74"/>
      <c r="E16" s="5"/>
    </row>
    <row r="17" spans="1:5" ht="18" customHeight="1">
      <c r="C17" s="5"/>
      <c r="D17" s="9"/>
      <c r="E17" s="5"/>
    </row>
    <row r="18" spans="1:5" ht="18" customHeight="1">
      <c r="B18" s="82" t="s">
        <v>13</v>
      </c>
      <c r="C18" s="83"/>
      <c r="D18" s="10"/>
      <c r="E18" s="7"/>
    </row>
    <row r="19" spans="1:5" ht="18" customHeight="1" thickBot="1">
      <c r="C19" s="7"/>
      <c r="D19" s="10"/>
      <c r="E19" s="7"/>
    </row>
    <row r="20" spans="1:5" ht="18" customHeight="1" thickBot="1">
      <c r="B20" s="11" t="s">
        <v>14</v>
      </c>
      <c r="C20" s="84" t="s">
        <v>15</v>
      </c>
      <c r="D20" s="85"/>
    </row>
    <row r="21" spans="1:5" ht="18" customHeight="1">
      <c r="A21" s="12"/>
      <c r="B21" s="13" t="s">
        <v>16</v>
      </c>
      <c r="C21" s="80">
        <f>'część (1)'!$F$7</f>
        <v>0</v>
      </c>
      <c r="D21" s="81"/>
    </row>
    <row r="22" spans="1:5" ht="18" customHeight="1">
      <c r="A22" s="12"/>
      <c r="B22" s="14" t="s">
        <v>17</v>
      </c>
      <c r="C22" s="80">
        <f>'część (1)'!$F$7</f>
        <v>0</v>
      </c>
      <c r="D22" s="81"/>
    </row>
    <row r="23" spans="1:5" ht="18" customHeight="1">
      <c r="A23" s="12"/>
      <c r="B23" s="13" t="s">
        <v>18</v>
      </c>
      <c r="C23" s="80">
        <f>'część (1)'!$F$7</f>
        <v>0</v>
      </c>
      <c r="D23" s="81"/>
    </row>
    <row r="24" spans="1:5" ht="18" customHeight="1">
      <c r="A24" s="12"/>
      <c r="B24" s="14" t="s">
        <v>19</v>
      </c>
      <c r="C24" s="80">
        <f>'część (1)'!$F$7</f>
        <v>0</v>
      </c>
      <c r="D24" s="81"/>
    </row>
    <row r="25" spans="1:5" ht="18" customHeight="1">
      <c r="A25" s="12"/>
      <c r="B25" s="13" t="s">
        <v>20</v>
      </c>
      <c r="C25" s="80">
        <f>'część (1)'!$F$7</f>
        <v>0</v>
      </c>
      <c r="D25" s="81"/>
    </row>
    <row r="26" spans="1:5" ht="18" customHeight="1">
      <c r="A26" s="12"/>
      <c r="B26" s="14" t="s">
        <v>21</v>
      </c>
      <c r="C26" s="80">
        <f>'część (1)'!$F$7</f>
        <v>0</v>
      </c>
      <c r="D26" s="81"/>
    </row>
    <row r="27" spans="1:5" ht="18" customHeight="1">
      <c r="A27" s="12"/>
      <c r="B27" s="13" t="s">
        <v>22</v>
      </c>
      <c r="C27" s="80">
        <f>'część (1)'!$F$7</f>
        <v>0</v>
      </c>
      <c r="D27" s="81"/>
    </row>
    <row r="28" spans="1:5" ht="18" customHeight="1">
      <c r="A28" s="12"/>
      <c r="B28" s="13" t="s">
        <v>23</v>
      </c>
      <c r="C28" s="80">
        <f>'część (1)'!$F$7</f>
        <v>0</v>
      </c>
      <c r="D28" s="81"/>
    </row>
    <row r="29" spans="1:5" ht="18" customHeight="1">
      <c r="A29" s="12"/>
      <c r="B29" s="15"/>
      <c r="C29" s="16"/>
      <c r="D29" s="17"/>
    </row>
    <row r="30" spans="1:5" ht="72.599999999999994" customHeight="1">
      <c r="A30" s="12"/>
      <c r="B30" s="88" t="s">
        <v>24</v>
      </c>
      <c r="C30" s="88"/>
      <c r="D30" s="88"/>
    </row>
    <row r="31" spans="1:5" ht="15" customHeight="1">
      <c r="A31" s="12"/>
      <c r="B31" s="15"/>
      <c r="C31" s="18"/>
      <c r="D31" s="18"/>
    </row>
    <row r="32" spans="1:5" ht="21" customHeight="1">
      <c r="A32" s="1">
        <v>1</v>
      </c>
      <c r="B32" s="83" t="s">
        <v>25</v>
      </c>
      <c r="C32" s="82"/>
      <c r="D32" s="89"/>
      <c r="E32" s="19"/>
    </row>
    <row r="33" spans="1:6" ht="71.25" customHeight="1">
      <c r="A33" s="1">
        <f>A32+1</f>
        <v>2</v>
      </c>
      <c r="B33" s="90" t="s">
        <v>72</v>
      </c>
      <c r="C33" s="90"/>
      <c r="D33" s="90"/>
      <c r="E33" s="20"/>
      <c r="F33" s="7"/>
    </row>
    <row r="34" spans="1:6" s="22" customFormat="1" ht="62.45" customHeight="1">
      <c r="A34" s="1">
        <f t="shared" ref="A34:A40" si="0">A33+1</f>
        <v>3</v>
      </c>
      <c r="B34" s="75" t="s">
        <v>77</v>
      </c>
      <c r="C34" s="75"/>
      <c r="D34" s="75"/>
      <c r="E34" s="21"/>
    </row>
    <row r="35" spans="1:6" ht="40.5" customHeight="1">
      <c r="A35" s="1">
        <f t="shared" si="0"/>
        <v>4</v>
      </c>
      <c r="B35" s="75" t="s">
        <v>26</v>
      </c>
      <c r="C35" s="91"/>
      <c r="D35" s="91"/>
      <c r="E35" s="19"/>
      <c r="F35" s="7"/>
    </row>
    <row r="36" spans="1:6" ht="27.75" customHeight="1">
      <c r="A36" s="1">
        <f t="shared" si="0"/>
        <v>5</v>
      </c>
      <c r="B36" s="82" t="s">
        <v>27</v>
      </c>
      <c r="C36" s="83"/>
      <c r="D36" s="83"/>
      <c r="E36" s="19"/>
      <c r="F36" s="7"/>
    </row>
    <row r="37" spans="1:6" ht="39.75" customHeight="1">
      <c r="A37" s="1">
        <f>A36+1</f>
        <v>6</v>
      </c>
      <c r="B37" s="75" t="s">
        <v>28</v>
      </c>
      <c r="C37" s="91"/>
      <c r="D37" s="91"/>
      <c r="E37" s="19"/>
      <c r="F37" s="7"/>
    </row>
    <row r="38" spans="1:6" s="72" customFormat="1" ht="39.75" customHeight="1">
      <c r="A38" s="72">
        <v>7</v>
      </c>
      <c r="B38" s="75" t="s">
        <v>76</v>
      </c>
      <c r="C38" s="94"/>
      <c r="D38" s="94"/>
      <c r="E38" s="19"/>
      <c r="F38" s="71"/>
    </row>
    <row r="39" spans="1:6" ht="89.45" customHeight="1">
      <c r="A39" s="1">
        <v>8</v>
      </c>
      <c r="B39" s="75" t="s">
        <v>29</v>
      </c>
      <c r="C39" s="92"/>
      <c r="D39" s="92"/>
      <c r="E39" s="19"/>
      <c r="F39" s="7"/>
    </row>
    <row r="40" spans="1:6" ht="18" customHeight="1">
      <c r="A40" s="1">
        <f t="shared" si="0"/>
        <v>9</v>
      </c>
      <c r="B40" s="6" t="s">
        <v>30</v>
      </c>
      <c r="C40" s="7"/>
      <c r="D40" s="1"/>
      <c r="E40" s="23"/>
    </row>
    <row r="41" spans="1:6" ht="11.45" customHeight="1">
      <c r="B41" s="7"/>
      <c r="C41" s="7"/>
      <c r="D41" s="24"/>
      <c r="E41" s="23"/>
    </row>
    <row r="42" spans="1:6" ht="18" customHeight="1">
      <c r="B42" s="86" t="s">
        <v>31</v>
      </c>
      <c r="C42" s="93"/>
      <c r="D42" s="87"/>
      <c r="E42" s="23"/>
    </row>
    <row r="43" spans="1:6" ht="18" customHeight="1">
      <c r="B43" s="86" t="s">
        <v>32</v>
      </c>
      <c r="C43" s="87"/>
      <c r="D43" s="8"/>
      <c r="E43" s="23"/>
    </row>
    <row r="44" spans="1:6" ht="18" customHeight="1">
      <c r="B44" s="96"/>
      <c r="C44" s="97"/>
      <c r="D44" s="8"/>
      <c r="E44" s="23"/>
    </row>
    <row r="45" spans="1:6" ht="18" customHeight="1">
      <c r="B45" s="96"/>
      <c r="C45" s="97"/>
      <c r="D45" s="8"/>
      <c r="E45" s="23"/>
    </row>
    <row r="46" spans="1:6" ht="18" customHeight="1">
      <c r="B46" s="96"/>
      <c r="C46" s="97"/>
      <c r="D46" s="8"/>
      <c r="E46" s="23"/>
    </row>
    <row r="47" spans="1:6" ht="15" customHeight="1">
      <c r="B47" s="25" t="s">
        <v>33</v>
      </c>
      <c r="C47" s="25"/>
      <c r="D47" s="24"/>
      <c r="E47" s="23"/>
    </row>
    <row r="48" spans="1:6" ht="18" customHeight="1">
      <c r="B48" s="86" t="s">
        <v>34</v>
      </c>
      <c r="C48" s="93"/>
      <c r="D48" s="87"/>
      <c r="E48" s="23"/>
    </row>
    <row r="49" spans="2:5" ht="18" customHeight="1">
      <c r="B49" s="26" t="s">
        <v>32</v>
      </c>
      <c r="C49" s="27" t="s">
        <v>35</v>
      </c>
      <c r="D49" s="28" t="s">
        <v>36</v>
      </c>
      <c r="E49" s="23"/>
    </row>
    <row r="50" spans="2:5" ht="18" customHeight="1">
      <c r="B50" s="29"/>
      <c r="C50" s="27"/>
      <c r="D50" s="30"/>
      <c r="E50" s="23"/>
    </row>
    <row r="51" spans="2:5" ht="18" customHeight="1">
      <c r="B51" s="29"/>
      <c r="C51" s="27"/>
      <c r="D51" s="30"/>
      <c r="E51" s="23"/>
    </row>
    <row r="52" spans="2:5" ht="18" customHeight="1">
      <c r="B52" s="25"/>
      <c r="C52" s="25"/>
      <c r="D52" s="24"/>
      <c r="E52" s="23"/>
    </row>
    <row r="53" spans="2:5" ht="18" customHeight="1">
      <c r="B53" s="86" t="s">
        <v>37</v>
      </c>
      <c r="C53" s="93"/>
      <c r="D53" s="87"/>
      <c r="E53" s="23"/>
    </row>
    <row r="54" spans="2:5" ht="18" customHeight="1">
      <c r="B54" s="98" t="s">
        <v>38</v>
      </c>
      <c r="C54" s="98"/>
      <c r="D54" s="8"/>
    </row>
    <row r="55" spans="2:5" ht="18" customHeight="1">
      <c r="B55" s="77"/>
      <c r="C55" s="77"/>
      <c r="D55" s="8"/>
    </row>
    <row r="56" spans="2:5" ht="18" customHeight="1"/>
    <row r="57" spans="2:5" ht="18" customHeight="1">
      <c r="B57" s="95"/>
      <c r="C57" s="95"/>
      <c r="D57" s="95"/>
    </row>
    <row r="58" spans="2:5" ht="18" customHeight="1">
      <c r="D58" s="1"/>
    </row>
  </sheetData>
  <mergeCells count="39">
    <mergeCell ref="B55:C55"/>
    <mergeCell ref="B57:D57"/>
    <mergeCell ref="B44:C44"/>
    <mergeCell ref="B45:C45"/>
    <mergeCell ref="B46:C46"/>
    <mergeCell ref="B48:D48"/>
    <mergeCell ref="B53:D53"/>
    <mergeCell ref="B54:C54"/>
    <mergeCell ref="B43:C43"/>
    <mergeCell ref="C27:D27"/>
    <mergeCell ref="C28:D28"/>
    <mergeCell ref="B30:D30"/>
    <mergeCell ref="B32:D32"/>
    <mergeCell ref="B33:D33"/>
    <mergeCell ref="B34:D34"/>
    <mergeCell ref="B35:D35"/>
    <mergeCell ref="B36:D36"/>
    <mergeCell ref="B37:D37"/>
    <mergeCell ref="B39:D39"/>
    <mergeCell ref="B42:D42"/>
    <mergeCell ref="B38:D38"/>
    <mergeCell ref="C26:D26"/>
    <mergeCell ref="C13:D13"/>
    <mergeCell ref="C14:D14"/>
    <mergeCell ref="C15:D15"/>
    <mergeCell ref="C16:D16"/>
    <mergeCell ref="B18:C18"/>
    <mergeCell ref="C20:D20"/>
    <mergeCell ref="C21:D21"/>
    <mergeCell ref="C22:D22"/>
    <mergeCell ref="C23:D23"/>
    <mergeCell ref="C24:D24"/>
    <mergeCell ref="C25:D25"/>
    <mergeCell ref="C12:D12"/>
    <mergeCell ref="C6:D6"/>
    <mergeCell ref="C8:D8"/>
    <mergeCell ref="C9:D9"/>
    <mergeCell ref="C10:D10"/>
    <mergeCell ref="C11:D11"/>
  </mergeCells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view="pageBreakPreview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10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1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SUM(H10:H14)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42" customHeight="1">
      <c r="A10" s="51">
        <v>1</v>
      </c>
      <c r="B10" s="52" t="s">
        <v>54</v>
      </c>
      <c r="C10" s="53">
        <v>5000</v>
      </c>
      <c r="D10" s="54" t="s">
        <v>51</v>
      </c>
      <c r="E10" s="55"/>
      <c r="F10" s="55"/>
      <c r="G10" s="56"/>
      <c r="H10" s="57">
        <f>ROUND(ROUND(C10,2)*ROUND(G10,2),2)</f>
        <v>0</v>
      </c>
    </row>
    <row r="11" spans="1:10" s="50" customFormat="1" ht="45">
      <c r="A11" s="47">
        <v>2</v>
      </c>
      <c r="B11" s="60" t="s">
        <v>55</v>
      </c>
      <c r="C11" s="67">
        <v>43500</v>
      </c>
      <c r="D11" s="54" t="s">
        <v>51</v>
      </c>
      <c r="E11" s="47"/>
      <c r="F11" s="47"/>
      <c r="G11" s="47"/>
      <c r="H11" s="57">
        <f>ROUND(ROUND(C11,2)*ROUND(G11,2),2)</f>
        <v>0</v>
      </c>
    </row>
    <row r="12" spans="1:10" s="50" customFormat="1" ht="45">
      <c r="A12" s="47">
        <v>3</v>
      </c>
      <c r="B12" s="60" t="s">
        <v>56</v>
      </c>
      <c r="C12" s="67">
        <v>25000</v>
      </c>
      <c r="D12" s="54" t="s">
        <v>51</v>
      </c>
      <c r="E12" s="47"/>
      <c r="F12" s="47"/>
      <c r="G12" s="47"/>
      <c r="H12" s="57">
        <f t="shared" ref="H12:H13" si="0">ROUND(ROUND(C12,2)*ROUND(G12,2),2)</f>
        <v>0</v>
      </c>
    </row>
    <row r="13" spans="1:10" s="50" customFormat="1" ht="45">
      <c r="A13" s="47">
        <v>4</v>
      </c>
      <c r="B13" s="60" t="s">
        <v>57</v>
      </c>
      <c r="C13" s="67">
        <v>40000</v>
      </c>
      <c r="D13" s="54" t="s">
        <v>51</v>
      </c>
      <c r="E13" s="47"/>
      <c r="F13" s="47"/>
      <c r="G13" s="47"/>
      <c r="H13" s="57">
        <f t="shared" si="0"/>
        <v>0</v>
      </c>
    </row>
    <row r="14" spans="1:10" s="50" customFormat="1" ht="60" customHeight="1">
      <c r="A14" s="47">
        <v>5</v>
      </c>
      <c r="B14" s="52" t="s">
        <v>58</v>
      </c>
      <c r="C14" s="53">
        <v>236</v>
      </c>
      <c r="D14" s="54" t="s">
        <v>51</v>
      </c>
      <c r="E14" s="55"/>
      <c r="F14" s="55"/>
      <c r="G14" s="56"/>
      <c r="H14" s="57">
        <f>ROUND(ROUND(C14,2)*ROUND(G14,2),2)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7" sqref="B1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7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2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168" customHeight="1">
      <c r="A10" s="51">
        <v>1</v>
      </c>
      <c r="B10" s="52" t="s">
        <v>59</v>
      </c>
      <c r="C10" s="53">
        <v>50000</v>
      </c>
      <c r="D10" s="54" t="s">
        <v>51</v>
      </c>
      <c r="E10" s="55"/>
      <c r="F10" s="55"/>
      <c r="G10" s="56"/>
      <c r="H10" s="57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2"/>
  <sheetViews>
    <sheetView showGridLines="0" view="pageBreakPreview" topLeftCell="A3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7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3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SUM(H12:H12)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60">
      <c r="A10" s="47">
        <v>1</v>
      </c>
      <c r="B10" s="60" t="s">
        <v>60</v>
      </c>
      <c r="C10" s="67">
        <v>20000</v>
      </c>
      <c r="D10" s="54" t="s">
        <v>51</v>
      </c>
      <c r="E10" s="47"/>
      <c r="F10" s="47"/>
      <c r="G10" s="47"/>
      <c r="H10" s="47"/>
    </row>
    <row r="11" spans="1:10" s="50" customFormat="1" ht="60">
      <c r="A11" s="47">
        <v>2</v>
      </c>
      <c r="B11" s="60" t="s">
        <v>61</v>
      </c>
      <c r="C11" s="67">
        <v>30000</v>
      </c>
      <c r="D11" s="54" t="s">
        <v>51</v>
      </c>
      <c r="E11" s="47"/>
      <c r="F11" s="47"/>
      <c r="G11" s="47"/>
      <c r="H11" s="47"/>
    </row>
    <row r="12" spans="1:10" s="50" customFormat="1" ht="60">
      <c r="A12" s="51">
        <v>3</v>
      </c>
      <c r="B12" s="52" t="s">
        <v>62</v>
      </c>
      <c r="C12" s="53">
        <v>10000</v>
      </c>
      <c r="D12" s="54" t="s">
        <v>51</v>
      </c>
      <c r="E12" s="55"/>
      <c r="F12" s="55"/>
      <c r="G12" s="56"/>
      <c r="H12" s="57">
        <f>ROUND(ROUND(C12,2)*ROUND(G12,2),2)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topLeftCell="A7" zoomScale="90" zoomScaleNormal="100" zoomScaleSheetLayoutView="9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168.28515625" style="7" customWidth="1"/>
    <col min="3" max="3" width="9.7109375" style="34" customWidth="1"/>
    <col min="4" max="4" width="10.710937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4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59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409.5" customHeight="1">
      <c r="A10" s="51">
        <v>1</v>
      </c>
      <c r="B10" s="52" t="s">
        <v>73</v>
      </c>
      <c r="C10" s="53">
        <v>8000</v>
      </c>
      <c r="D10" s="54" t="s">
        <v>51</v>
      </c>
      <c r="E10" s="55"/>
      <c r="F10" s="55"/>
      <c r="G10" s="56"/>
      <c r="H10" s="57">
        <f>ROUND(ROUND(C10,2)*ROUND(G10,2),2)</f>
        <v>0</v>
      </c>
    </row>
    <row r="11" spans="1:10" ht="95.25" customHeight="1"/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5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showGridLines="0" view="pageBreakPreview" topLeftCell="A4" zoomScaleNormal="100" zoomScaleSheetLayoutView="100" zoomScalePageLayoutView="85" workbookViewId="0">
      <selection activeCell="E15" sqref="E15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9.57031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5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SUM(H10:H15)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59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43.15" customHeight="1">
      <c r="A10" s="51">
        <v>1</v>
      </c>
      <c r="B10" s="51" t="s">
        <v>63</v>
      </c>
      <c r="C10" s="67">
        <v>600</v>
      </c>
      <c r="D10" s="60" t="s">
        <v>51</v>
      </c>
      <c r="E10" s="47"/>
      <c r="F10" s="47"/>
      <c r="G10" s="47"/>
      <c r="H10" s="47"/>
    </row>
    <row r="11" spans="1:10" s="50" customFormat="1" ht="43.15" customHeight="1">
      <c r="A11" s="51">
        <v>2</v>
      </c>
      <c r="B11" s="51" t="s">
        <v>64</v>
      </c>
      <c r="C11" s="67">
        <v>10</v>
      </c>
      <c r="D11" s="60" t="s">
        <v>51</v>
      </c>
      <c r="E11" s="47"/>
      <c r="F11" s="47"/>
      <c r="G11" s="47"/>
      <c r="H11" s="47"/>
    </row>
    <row r="12" spans="1:10" s="50" customFormat="1" ht="43.15" customHeight="1">
      <c r="A12" s="51">
        <v>3</v>
      </c>
      <c r="B12" s="51" t="s">
        <v>65</v>
      </c>
      <c r="C12" s="67">
        <v>120</v>
      </c>
      <c r="D12" s="60" t="s">
        <v>51</v>
      </c>
      <c r="E12" s="47"/>
      <c r="F12" s="47"/>
      <c r="G12" s="47"/>
      <c r="H12" s="47"/>
    </row>
    <row r="13" spans="1:10" s="50" customFormat="1" ht="43.15" customHeight="1">
      <c r="A13" s="51">
        <v>4</v>
      </c>
      <c r="B13" s="51" t="s">
        <v>66</v>
      </c>
      <c r="C13" s="67">
        <v>5</v>
      </c>
      <c r="D13" s="60" t="s">
        <v>51</v>
      </c>
      <c r="E13" s="47"/>
      <c r="F13" s="47"/>
      <c r="G13" s="47"/>
      <c r="H13" s="47"/>
    </row>
    <row r="14" spans="1:10" s="50" customFormat="1" ht="43.15" customHeight="1">
      <c r="A14" s="51">
        <v>5</v>
      </c>
      <c r="B14" s="51" t="s">
        <v>67</v>
      </c>
      <c r="C14" s="67">
        <v>100</v>
      </c>
      <c r="D14" s="60" t="s">
        <v>51</v>
      </c>
      <c r="E14" s="47"/>
      <c r="F14" s="47"/>
      <c r="G14" s="47"/>
      <c r="H14" s="47"/>
    </row>
    <row r="15" spans="1:10" s="50" customFormat="1" ht="52.5" customHeight="1">
      <c r="A15" s="51">
        <v>6</v>
      </c>
      <c r="B15" s="68" t="s">
        <v>68</v>
      </c>
      <c r="C15" s="69">
        <v>80</v>
      </c>
      <c r="D15" s="60" t="s">
        <v>51</v>
      </c>
      <c r="E15" s="55"/>
      <c r="F15" s="55"/>
      <c r="G15" s="56"/>
      <c r="H15" s="57">
        <f>ROUND(ROUND(C15,2)*ROUND(G15,2),2)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2" zoomScaleNormal="100" zoomScaleSheetLayoutView="100" zoomScalePageLayoutView="85" workbookViewId="0">
      <selection activeCell="C18" sqref="C18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10.42578125" style="34" bestFit="1" customWidth="1"/>
    <col min="4" max="4" width="9.57031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6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43.15" customHeight="1">
      <c r="A10" s="47">
        <v>1</v>
      </c>
      <c r="B10" s="60" t="s">
        <v>69</v>
      </c>
      <c r="C10" s="67">
        <v>5</v>
      </c>
      <c r="D10" s="61" t="s">
        <v>52</v>
      </c>
      <c r="E10" s="47"/>
      <c r="F10" s="47"/>
      <c r="G10" s="47"/>
      <c r="H10" s="6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showGridLines="0" tabSelected="1" view="pageBreakPreview" zoomScaleNormal="100" zoomScaleSheetLayoutView="100" zoomScalePageLayoutView="85" workbookViewId="0">
      <selection activeCell="C19" sqref="C19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4" customWidth="1"/>
    <col min="4" max="4" width="9.57031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31" t="str">
        <f>'Informacje ogólne'!C4</f>
        <v>DFP.271.182.2018.KB</v>
      </c>
      <c r="C1" s="7"/>
      <c r="H1" s="33" t="s">
        <v>39</v>
      </c>
      <c r="I1" s="33"/>
      <c r="J1" s="33"/>
    </row>
    <row r="2" spans="1:10">
      <c r="E2" s="83"/>
      <c r="F2" s="83"/>
      <c r="G2" s="99" t="s">
        <v>40</v>
      </c>
      <c r="H2" s="99"/>
    </row>
    <row r="4" spans="1:10">
      <c r="B4" s="6" t="s">
        <v>41</v>
      </c>
      <c r="C4" s="35">
        <v>7</v>
      </c>
      <c r="D4" s="36"/>
      <c r="E4" s="37" t="s">
        <v>42</v>
      </c>
      <c r="F4" s="5"/>
      <c r="G4" s="1"/>
      <c r="H4" s="1"/>
    </row>
    <row r="5" spans="1:10">
      <c r="B5" s="6"/>
      <c r="C5" s="38"/>
      <c r="D5" s="36"/>
      <c r="E5" s="37"/>
      <c r="F5" s="5"/>
      <c r="G5" s="1"/>
      <c r="H5" s="1"/>
    </row>
    <row r="6" spans="1:10">
      <c r="A6" s="6"/>
      <c r="C6" s="38"/>
      <c r="D6" s="36"/>
      <c r="E6" s="1"/>
      <c r="F6" s="1"/>
      <c r="G6" s="1"/>
      <c r="H6" s="1"/>
    </row>
    <row r="7" spans="1:10">
      <c r="A7" s="39"/>
      <c r="B7" s="39"/>
      <c r="C7" s="40"/>
      <c r="D7" s="41"/>
      <c r="E7" s="42" t="s">
        <v>15</v>
      </c>
      <c r="F7" s="43" t="e">
        <f>SUM(#REF!)</f>
        <v>#REF!</v>
      </c>
      <c r="G7" s="44"/>
      <c r="H7" s="44"/>
    </row>
    <row r="8" spans="1:10" ht="12.75" customHeight="1">
      <c r="A8" s="44"/>
      <c r="B8" s="39"/>
      <c r="C8" s="45"/>
      <c r="D8" s="46"/>
      <c r="E8" s="44"/>
      <c r="F8" s="44"/>
      <c r="G8" s="44"/>
      <c r="H8" s="44"/>
    </row>
    <row r="9" spans="1:10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0" s="50" customFormat="1" ht="91.5" customHeight="1">
      <c r="A10" s="51">
        <v>1</v>
      </c>
      <c r="B10" s="60" t="s">
        <v>70</v>
      </c>
      <c r="C10" s="70">
        <v>1500</v>
      </c>
      <c r="D10" s="61" t="s">
        <v>51</v>
      </c>
      <c r="E10" s="47"/>
      <c r="F10" s="47"/>
      <c r="G10" s="47"/>
      <c r="H10" s="57">
        <f t="shared" ref="H10" si="0">ROUND(ROUND(C10,2)*ROUND(G10,2),2)</f>
        <v>0</v>
      </c>
    </row>
    <row r="13" spans="1:10" ht="30">
      <c r="B13" s="7" t="s">
        <v>78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12"/>
  <sheetViews>
    <sheetView showGridLines="0" view="pageBreakPreview" zoomScaleNormal="100" zoomScaleSheetLayoutView="100" zoomScalePageLayoutView="85" workbookViewId="0">
      <selection activeCell="B7" sqref="B7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34" customWidth="1"/>
    <col min="4" max="4" width="7.28515625" style="3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63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7">
      <c r="B1" s="31" t="str">
        <f>'Informacje ogólne'!C4</f>
        <v>DFP.271.182.2018.KB</v>
      </c>
      <c r="C1" s="7"/>
      <c r="G1" s="99" t="s">
        <v>53</v>
      </c>
      <c r="H1" s="99"/>
      <c r="J1" s="33"/>
      <c r="O1" s="33"/>
      <c r="P1" s="33"/>
    </row>
    <row r="2" spans="1:17">
      <c r="E2" s="83"/>
      <c r="F2" s="83"/>
      <c r="G2" s="99" t="s">
        <v>40</v>
      </c>
      <c r="H2" s="99"/>
    </row>
    <row r="4" spans="1:17">
      <c r="B4" s="6" t="s">
        <v>41</v>
      </c>
      <c r="C4" s="35">
        <v>8</v>
      </c>
      <c r="D4" s="36"/>
      <c r="E4" s="37" t="s">
        <v>42</v>
      </c>
      <c r="F4" s="5"/>
      <c r="G4" s="5"/>
      <c r="H4" s="5"/>
      <c r="I4" s="1"/>
      <c r="J4" s="1"/>
      <c r="P4" s="31"/>
    </row>
    <row r="5" spans="1:17">
      <c r="B5" s="6"/>
      <c r="C5" s="38"/>
      <c r="D5" s="36"/>
      <c r="E5" s="37"/>
      <c r="F5" s="5"/>
      <c r="G5" s="5"/>
      <c r="H5" s="5"/>
      <c r="I5" s="1"/>
      <c r="J5" s="1"/>
      <c r="P5" s="31"/>
    </row>
    <row r="6" spans="1:17">
      <c r="A6" s="6"/>
      <c r="C6" s="38"/>
      <c r="D6" s="36"/>
      <c r="E6" s="1"/>
      <c r="F6" s="1"/>
      <c r="G6" s="1"/>
      <c r="H6" s="1"/>
      <c r="I6" s="1"/>
      <c r="J6" s="1"/>
    </row>
    <row r="7" spans="1:17">
      <c r="A7" s="39"/>
      <c r="B7" s="39"/>
      <c r="C7" s="40"/>
      <c r="D7" s="41"/>
      <c r="E7" s="42" t="s">
        <v>15</v>
      </c>
      <c r="F7" s="43">
        <f>SUM(H10:H10)</f>
        <v>0</v>
      </c>
      <c r="G7" s="44"/>
      <c r="H7" s="44"/>
      <c r="M7" s="7"/>
    </row>
    <row r="8" spans="1:17" ht="12.75" customHeight="1">
      <c r="A8" s="44"/>
      <c r="B8" s="39"/>
      <c r="C8" s="45"/>
      <c r="D8" s="46"/>
      <c r="E8" s="44"/>
      <c r="F8" s="44"/>
      <c r="G8" s="44"/>
      <c r="H8" s="44"/>
      <c r="M8" s="7"/>
    </row>
    <row r="9" spans="1:17" s="50" customFormat="1" ht="43.15" customHeight="1">
      <c r="A9" s="47" t="s">
        <v>43</v>
      </c>
      <c r="B9" s="47" t="s">
        <v>44</v>
      </c>
      <c r="C9" s="48" t="s">
        <v>45</v>
      </c>
      <c r="D9" s="49" t="s">
        <v>46</v>
      </c>
      <c r="E9" s="47" t="s">
        <v>47</v>
      </c>
      <c r="F9" s="47" t="s">
        <v>48</v>
      </c>
      <c r="G9" s="47" t="s">
        <v>49</v>
      </c>
      <c r="H9" s="47" t="s">
        <v>50</v>
      </c>
    </row>
    <row r="10" spans="1:17" s="66" customFormat="1" ht="77.25" customHeight="1">
      <c r="A10" s="58">
        <v>1</v>
      </c>
      <c r="B10" s="64" t="s">
        <v>71</v>
      </c>
      <c r="C10" s="65">
        <v>200</v>
      </c>
      <c r="D10" s="54" t="s">
        <v>52</v>
      </c>
      <c r="E10" s="55"/>
      <c r="F10" s="55"/>
      <c r="G10" s="56"/>
      <c r="H10" s="57">
        <f t="shared" ref="H10" si="0">ROUND(ROUND(C10,2)*ROUND(G10,2),2)</f>
        <v>0</v>
      </c>
    </row>
    <row r="12" spans="1:17" s="34" customFormat="1">
      <c r="A12" s="7"/>
      <c r="B12" s="7"/>
      <c r="D12" s="32"/>
      <c r="E12" s="7"/>
      <c r="F12" s="7"/>
      <c r="G12" s="7"/>
      <c r="H12" s="7"/>
      <c r="I12" s="7"/>
      <c r="J12" s="7"/>
      <c r="K12" s="7"/>
      <c r="L12" s="7"/>
      <c r="M12" s="63"/>
      <c r="N12" s="7"/>
      <c r="O12" s="7"/>
      <c r="P12" s="7"/>
      <c r="Q12" s="7"/>
    </row>
  </sheetData>
  <mergeCells count="3">
    <mergeCell ref="G1:H1"/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'Informacje ogólne'!Obszar_wydruku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Chwiejczak</dc:creator>
  <cp:lastModifiedBy>Katarzyna Brzdękiewicz</cp:lastModifiedBy>
  <dcterms:created xsi:type="dcterms:W3CDTF">2018-08-13T06:13:53Z</dcterms:created>
  <dcterms:modified xsi:type="dcterms:W3CDTF">2018-10-09T06:08:05Z</dcterms:modified>
</cp:coreProperties>
</file>