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en_skoroszyt" defaultThemeVersion="124226"/>
  <mc:AlternateContent xmlns:mc="http://schemas.openxmlformats.org/markup-compatibility/2006">
    <mc:Choice Requires="x15">
      <x15ac:absPath xmlns:x15ac="http://schemas.microsoft.com/office/spreadsheetml/2010/11/ac" url="C:\Users\dobochenek\Desktop\Przetargi\Przetargi -2020\DFP.271.122.2020.DB- Materiały laboratoryjne\122. Pytania\122. Publikacja odpowedzi\"/>
    </mc:Choice>
  </mc:AlternateContent>
  <bookViews>
    <workbookView xWindow="0" yWindow="0" windowWidth="28800" windowHeight="12330" tabRatio="888" activeTab="2"/>
  </bookViews>
  <sheets>
    <sheet name="Formularz oferty" sheetId="1" r:id="rId1"/>
    <sheet name="część (1)" sheetId="2" r:id="rId2"/>
    <sheet name="część (2)" sheetId="48" r:id="rId3"/>
    <sheet name="część (3)" sheetId="49" r:id="rId4"/>
    <sheet name="część (4)" sheetId="50" r:id="rId5"/>
    <sheet name="część (5)" sheetId="77" r:id="rId6"/>
    <sheet name="część (6)" sheetId="64" r:id="rId7"/>
    <sheet name="część (7)" sheetId="65" r:id="rId8"/>
    <sheet name="część (8)" sheetId="51" r:id="rId9"/>
    <sheet name="część (9)" sheetId="52" r:id="rId10"/>
    <sheet name="część (10)" sheetId="66" r:id="rId11"/>
    <sheet name="część (11)" sheetId="67" r:id="rId12"/>
  </sheets>
  <definedNames>
    <definedName name="_xlnm._FilterDatabase" localSheetId="2" hidden="1">'część (2)'!$A$9:$J$35</definedName>
    <definedName name="_xlnm.Print_Area" localSheetId="1">'część (1)'!$A$1:$H$32</definedName>
    <definedName name="_xlnm.Print_Area" localSheetId="10">'część (10)'!$A$1:$H$13</definedName>
    <definedName name="_xlnm.Print_Area" localSheetId="11">'część (11)'!$A$1:$H$25</definedName>
    <definedName name="_xlnm.Print_Area" localSheetId="2">'część (2)'!$A$1:$H$35</definedName>
    <definedName name="_xlnm.Print_Area" localSheetId="3">'część (3)'!$B$1:$H$38</definedName>
    <definedName name="_xlnm.Print_Area" localSheetId="4">'część (4)'!$A$1:$H$17</definedName>
    <definedName name="_xlnm.Print_Area" localSheetId="5">'część (5)'!$A$1:$H$10</definedName>
    <definedName name="_xlnm.Print_Area" localSheetId="6">'część (6)'!$A$1:$H$12</definedName>
    <definedName name="_xlnm.Print_Area" localSheetId="7">'część (7)'!$A$1:$H$11</definedName>
    <definedName name="_xlnm.Print_Area" localSheetId="8">'część (8)'!$A$1:$H$57</definedName>
    <definedName name="_xlnm.Print_Area" localSheetId="9">'część (9)'!$A$1:$H$23</definedName>
    <definedName name="_xlnm.Print_Area" localSheetId="0">'Formularz oferty'!$A$1:$D$57</definedName>
  </definedNames>
  <calcPr calcId="162913"/>
</workbook>
</file>

<file path=xl/calcChain.xml><?xml version="1.0" encoding="utf-8"?>
<calcChain xmlns="http://schemas.openxmlformats.org/spreadsheetml/2006/main">
  <c r="H36" i="49" l="1"/>
  <c r="H11" i="52" l="1"/>
  <c r="H11" i="67" l="1"/>
  <c r="H12" i="67"/>
  <c r="H13" i="67"/>
  <c r="H14" i="67"/>
  <c r="H15" i="67"/>
  <c r="H16" i="67"/>
  <c r="H17" i="67"/>
  <c r="H18" i="67"/>
  <c r="H19" i="67"/>
  <c r="H20" i="67"/>
  <c r="H21" i="67"/>
  <c r="H22" i="67"/>
  <c r="H23" i="67"/>
  <c r="H24" i="67"/>
  <c r="H10" i="67"/>
  <c r="H11" i="66"/>
  <c r="H12" i="66"/>
  <c r="H11" i="51"/>
  <c r="H12" i="51"/>
  <c r="H13" i="51"/>
  <c r="H14" i="51"/>
  <c r="H15" i="51"/>
  <c r="H16" i="51"/>
  <c r="H17" i="51"/>
  <c r="H18" i="51"/>
  <c r="H19" i="51"/>
  <c r="H20" i="51"/>
  <c r="H21" i="51"/>
  <c r="H22" i="51"/>
  <c r="H23" i="51"/>
  <c r="H24" i="51"/>
  <c r="H25" i="51"/>
  <c r="H26" i="51"/>
  <c r="H27" i="51"/>
  <c r="H28" i="51"/>
  <c r="H29" i="51"/>
  <c r="H30" i="51"/>
  <c r="H31" i="51"/>
  <c r="H32" i="51"/>
  <c r="H33" i="51"/>
  <c r="H34" i="51"/>
  <c r="H35" i="51"/>
  <c r="H36" i="51"/>
  <c r="H37" i="51"/>
  <c r="H38" i="51"/>
  <c r="H39" i="51"/>
  <c r="H40" i="51"/>
  <c r="H41" i="51"/>
  <c r="H42" i="51"/>
  <c r="H43" i="51"/>
  <c r="H44" i="51"/>
  <c r="H45" i="51"/>
  <c r="H46" i="51"/>
  <c r="H47" i="51"/>
  <c r="H48" i="51"/>
  <c r="H49" i="51"/>
  <c r="H50" i="51"/>
  <c r="H51" i="51"/>
  <c r="H52" i="51"/>
  <c r="H53" i="51"/>
  <c r="H54" i="51"/>
  <c r="H55" i="51"/>
  <c r="H56" i="51"/>
  <c r="H10" i="51"/>
  <c r="H11" i="49"/>
  <c r="H12" i="49"/>
  <c r="H13" i="49"/>
  <c r="H14" i="49"/>
  <c r="H15" i="49"/>
  <c r="H16" i="49"/>
  <c r="H17" i="49"/>
  <c r="H18" i="49"/>
  <c r="H19" i="49"/>
  <c r="H20" i="49"/>
  <c r="H21" i="49"/>
  <c r="H22" i="49"/>
  <c r="H23" i="49"/>
  <c r="H24" i="49"/>
  <c r="H25" i="49"/>
  <c r="H26" i="49"/>
  <c r="H27" i="49"/>
  <c r="H28" i="49"/>
  <c r="H29" i="49"/>
  <c r="H30" i="49"/>
  <c r="H31" i="49"/>
  <c r="H32" i="49"/>
  <c r="H33" i="49"/>
  <c r="H34" i="49"/>
  <c r="H35" i="49"/>
  <c r="H37" i="49"/>
  <c r="H10" i="49"/>
  <c r="H34" i="48"/>
  <c r="H35" i="48"/>
  <c r="H11" i="48"/>
  <c r="H12" i="48"/>
  <c r="H13" i="48"/>
  <c r="H14" i="48"/>
  <c r="H15" i="48"/>
  <c r="H16" i="48"/>
  <c r="H17" i="48"/>
  <c r="H18" i="48"/>
  <c r="H19" i="48"/>
  <c r="H20" i="48"/>
  <c r="H21" i="48"/>
  <c r="H22" i="48"/>
  <c r="H23" i="48"/>
  <c r="H24" i="48"/>
  <c r="H25" i="48"/>
  <c r="H26" i="48"/>
  <c r="H27" i="48"/>
  <c r="H28" i="48"/>
  <c r="H29" i="48"/>
  <c r="H30" i="48"/>
  <c r="H31" i="48"/>
  <c r="H32" i="48"/>
  <c r="H33" i="48"/>
  <c r="H10" i="48"/>
  <c r="H11" i="2"/>
  <c r="H12" i="2"/>
  <c r="H13" i="2"/>
  <c r="H14" i="2"/>
  <c r="H15" i="2"/>
  <c r="H16" i="2"/>
  <c r="H17" i="2"/>
  <c r="H18" i="2"/>
  <c r="H19" i="2"/>
  <c r="H20" i="2"/>
  <c r="H21" i="2"/>
  <c r="H22" i="2"/>
  <c r="H23" i="2"/>
  <c r="H24" i="2"/>
  <c r="H25" i="2"/>
  <c r="H26" i="2"/>
  <c r="H27" i="2"/>
  <c r="H28" i="2"/>
  <c r="H29" i="2"/>
  <c r="H30" i="2"/>
  <c r="H31" i="2"/>
  <c r="H32" i="2"/>
  <c r="H10" i="2"/>
  <c r="F7" i="67" l="1"/>
  <c r="H10" i="66"/>
  <c r="H12" i="52"/>
  <c r="H13" i="52"/>
  <c r="H14" i="52"/>
  <c r="H15" i="52"/>
  <c r="H16" i="52"/>
  <c r="H17" i="52"/>
  <c r="H18" i="52"/>
  <c r="H19" i="52"/>
  <c r="H20" i="52"/>
  <c r="H21" i="52"/>
  <c r="F7" i="51"/>
  <c r="H11" i="50"/>
  <c r="H12" i="50"/>
  <c r="H13" i="50"/>
  <c r="H14" i="50"/>
  <c r="H15" i="50"/>
  <c r="H16" i="50"/>
  <c r="F7" i="66" l="1"/>
  <c r="H10" i="50"/>
  <c r="H10" i="52"/>
  <c r="H11" i="64"/>
  <c r="H12" i="64"/>
  <c r="H10" i="77"/>
  <c r="F7" i="50" l="1"/>
  <c r="F7" i="77"/>
  <c r="F7" i="52"/>
  <c r="F7" i="48"/>
  <c r="H11" i="65"/>
  <c r="H10" i="65"/>
  <c r="H10" i="64"/>
  <c r="F7" i="65" l="1"/>
  <c r="F7" i="64"/>
  <c r="F7" i="49"/>
  <c r="B1" i="77" l="1"/>
  <c r="C24" i="1" l="1"/>
  <c r="F7" i="2" l="1"/>
  <c r="B1" i="67" l="1"/>
  <c r="B1" i="66"/>
  <c r="C26" i="1"/>
  <c r="B1" i="65"/>
  <c r="C25" i="1"/>
  <c r="B1" i="64"/>
  <c r="C30" i="1" l="1"/>
  <c r="C29" i="1"/>
  <c r="B1" i="2"/>
  <c r="B1" i="48"/>
  <c r="B1" i="49"/>
  <c r="B1" i="50"/>
  <c r="B1" i="51"/>
  <c r="B1" i="52"/>
  <c r="C28" i="1"/>
  <c r="C21" i="1"/>
  <c r="C27" i="1" l="1"/>
  <c r="C23" i="1"/>
  <c r="C22" i="1"/>
  <c r="C20" i="1"/>
</calcChain>
</file>

<file path=xl/sharedStrings.xml><?xml version="1.0" encoding="utf-8"?>
<sst xmlns="http://schemas.openxmlformats.org/spreadsheetml/2006/main" count="536" uniqueCount="246">
  <si>
    <t>Cena brutto:</t>
  </si>
  <si>
    <t>Dane do umowy:</t>
  </si>
  <si>
    <t>Imię i nazwisko</t>
  </si>
  <si>
    <t>Stanowisko</t>
  </si>
  <si>
    <t xml:space="preserve">   </t>
  </si>
  <si>
    <t>Nr telefonu / e-mail</t>
  </si>
  <si>
    <t>Nazwa i adres banku</t>
  </si>
  <si>
    <t>Część nr:</t>
  </si>
  <si>
    <t>Wartość brutto pozycji</t>
  </si>
  <si>
    <t>Numer części</t>
  </si>
  <si>
    <t>ARKUSZ CENOWY</t>
  </si>
  <si>
    <t>Osoby które będą zawierały umowę ze strony Wykonawcy:</t>
  </si>
  <si>
    <t>Osoba(y)  odpowiedzialna za realizację umowy ze strony Wykonawcy</t>
  </si>
  <si>
    <t>Oświadczamy, że zapoznaliśmy się ze specyfikacją istotnych warunków zamówienia wraz z jej załącznikami i nie wnosimy do niej zastrzeżeń oraz, że zdobyliśmy konieczne informacje do przygotowania oferty.</t>
  </si>
  <si>
    <t>Nr konta bankowego do rozliczeń pomiędzy Zamawiającym a Wykonawcy</t>
  </si>
  <si>
    <t>część 1</t>
  </si>
  <si>
    <t>część 2</t>
  </si>
  <si>
    <t>część 3</t>
  </si>
  <si>
    <t>część 4</t>
  </si>
  <si>
    <t>część 5</t>
  </si>
  <si>
    <t>część 6</t>
  </si>
  <si>
    <t>część 7</t>
  </si>
  <si>
    <t>część 8</t>
  </si>
  <si>
    <t>Oświadczamy, że jesteśmy związani niniejszą ofertą przez okres podany w specyfikacji istotnych warunków zamówienia.</t>
  </si>
  <si>
    <t>Oświadczamy, ze zapoznaliśmy się z treścią załączonego do specyfikacji wzoru umowy i w przypadku wyboru naszej oferty zawrzemy z zamawiającym  umowę sporządzoną na podstawie tego wzoru.</t>
  </si>
  <si>
    <t>województwo:</t>
  </si>
  <si>
    <t>nazwa Wykonawcy:</t>
  </si>
  <si>
    <t>Poz.</t>
  </si>
  <si>
    <t xml:space="preserve">Ilość </t>
  </si>
  <si>
    <t>Oświadczamy, że termin płatności wynosi 60 dni.</t>
  </si>
  <si>
    <t>Nazwa zamówienia</t>
  </si>
  <si>
    <t>Numer sprawy</t>
  </si>
  <si>
    <t>adres (siedziba) Wykonawcy:</t>
  </si>
  <si>
    <t>NIP</t>
  </si>
  <si>
    <t>REGON</t>
  </si>
  <si>
    <t>osoba do kontaktu</t>
  </si>
  <si>
    <t>telefon</t>
  </si>
  <si>
    <t>faks</t>
  </si>
  <si>
    <t>email</t>
  </si>
  <si>
    <t>FORMULARZ OFERTY</t>
  </si>
  <si>
    <t>Parametry wymagane</t>
  </si>
  <si>
    <t>Nazwa handlowa
Producent</t>
  </si>
  <si>
    <t>Numer katalogowy 
(jeżeli istnieje)</t>
  </si>
  <si>
    <t>Cena jednostkowa brutto</t>
  </si>
  <si>
    <t>Załącznik nr 1 do specyfikacji</t>
  </si>
  <si>
    <t>część 9</t>
  </si>
  <si>
    <t>część 10</t>
  </si>
  <si>
    <t>część 11</t>
  </si>
  <si>
    <t>Załącznik nr …… do umowy</t>
  </si>
  <si>
    <t>Załącznik nr 1a do specyfikacji</t>
  </si>
  <si>
    <t>9.</t>
  </si>
  <si>
    <t>1.</t>
  </si>
  <si>
    <t>2.</t>
  </si>
  <si>
    <t>3.</t>
  </si>
  <si>
    <t>4.</t>
  </si>
  <si>
    <t>5.</t>
  </si>
  <si>
    <t>6.</t>
  </si>
  <si>
    <t>7.</t>
  </si>
  <si>
    <t>8.</t>
  </si>
  <si>
    <r>
      <t xml:space="preserve">Oświadczamy, że zamierzamy powierzyć następujące części zamówienia podwykonawcom i jednocześnie podajemy nazwy (firmy) podwykonawców*:  
Część zamówienia: .....................................................................................................................................
Nazwa (firma) podwykonawcy: ................................................................................................................
</t>
    </r>
    <r>
      <rPr>
        <i/>
        <sz val="12"/>
        <rFont val="Garamond"/>
        <family val="1"/>
        <charset val="238"/>
      </rPr>
      <t>*Jeżeli wykonawca nie poda tych informacji to Zamawiający przyjmie, że wykonawca nie zamierza powierzać żadnej części zamówienia podwykonawcy</t>
    </r>
  </si>
  <si>
    <r>
      <t xml:space="preserve">Oświadczam, że wybór niniejszej oferty będzie prowadził do powstania u Zamawiającego obowiązku podatkowego zgodnie z przepisami o podatku od towarów i usług w zakresie*: ………………………………………………………………………………………………………
</t>
    </r>
    <r>
      <rPr>
        <i/>
        <sz val="12"/>
        <rFont val="Garamond"/>
        <family val="1"/>
        <charset val="238"/>
      </rPr>
      <t>*Jeżeli wykonawca nie poda powyższej informacji to Zamawiający przyjmie, że wybór oferty nie będzie prowadził do powstania u Zamawiającego obowiązku podatkowego zgodnie z przepisami o podatku od towarów i usług”.</t>
    </r>
    <r>
      <rPr>
        <sz val="12"/>
        <rFont val="Garamond"/>
        <family val="1"/>
        <charset val="238"/>
      </rPr>
      <t xml:space="preserve">
</t>
    </r>
  </si>
  <si>
    <t>10.</t>
  </si>
  <si>
    <t>j.m.</t>
  </si>
  <si>
    <r>
      <t xml:space="preserve">Oświadczam, że wybór niniejszej oferty będzie prowadził do powstania u Zamawiającego obowiązku podatkowego zgodnie z przepisami o podatku od towarów i usług w zakresie*: …………………….………………………………………………………………………………
</t>
    </r>
    <r>
      <rPr>
        <i/>
        <sz val="12"/>
        <rFont val="Garamond"/>
        <family val="1"/>
        <charset val="238"/>
      </rPr>
      <t xml:space="preserve">*Jeżeli wykonawca nie poda powyższej informacji to Zamawiający przyjmie, że wybór oferty nie będzie prowadził do powstania u Zamawiającego obowiązku podatkowego zgodnie z przepisami o podatku od towarów i usług. 
</t>
    </r>
  </si>
  <si>
    <t>Oferujemy wykonanie całego przedmiotu zamówienia (w danej części) za cenę:</t>
  </si>
  <si>
    <t>sztuka</t>
  </si>
  <si>
    <t>DFP.271.122.2020.DB</t>
  </si>
  <si>
    <t xml:space="preserve">Oświadczamy, że zamówienie będziemy wykonywać do czasu wyczerpania kwoty wynagrodzenia umownego, nie dłużej jednak niż przez 24 miesiące od daty zawarcia umowy w zakresie części 1 - 11.
</t>
  </si>
  <si>
    <t>11.</t>
  </si>
  <si>
    <t>Probówka polipropylenowa typu eppendorf, wym. 11x40mm stożkowodenna bezbarwna, 1,5ml</t>
  </si>
  <si>
    <t>Probówka polistyrenowa niejałowa bez etykiety okrągłodenna wym. 12x38mm ze znacznikiem, bez kołnierza, 2ml</t>
  </si>
  <si>
    <t>Probówka polistyrenowa niejałowa bez etykiety okrągłodenna ze znacznikiem, bez kołnierza, 4ml</t>
  </si>
  <si>
    <t>Probówka polistyrenowa okrągłodenna jałowa z korkiem, z etykietą wym 12x86mm ze znacznikiem i kołnierzem, poj. użytkowa 5ml, nie pękająca podczas wirowania</t>
  </si>
  <si>
    <t>Probówka polipropylenowa okrągłodenna jałowa z korkiem, z etykietą wym 12x86mm ze znacznikiem i kołnierzem, 5ml</t>
  </si>
  <si>
    <t>Probówka polistyrenowa okrągłodenna jałowa z korkiem, z etykietą wym 16x100mm ze znacznikiem i kołnierzem, 10ml, całkowita pojemność 11ml</t>
  </si>
  <si>
    <t xml:space="preserve">Probówka polipropylenowa niejałowa okrągłodenna  wym 16x100 z podziałką, ze znacznikiem, poj. użytkowa 10ml, </t>
  </si>
  <si>
    <t>Probówka polipropylenowa okrągłodenna jałowa z korkiem, z etykietą wym 16x100mm ze znacznikiem i kołnierzem, 10ml</t>
  </si>
  <si>
    <t>Probówka polistyrenowa okrągłodenna niejałowa, bez etykiety, bez kołnierza, poj. użytkowa 10ml, z podziałkę ze znacznikiem</t>
  </si>
  <si>
    <t>Probówka polipropylenowa typu Falcon stożkowodenna z nakretką, jałowa, wym 17x120mm z nakrętką, 15ml</t>
  </si>
  <si>
    <t>Korki do probówek karbowane z PE FI12, różne kolory, pasujące do probówek 8 i 5 ml</t>
  </si>
  <si>
    <t>Korki do probówek karbowane z PE FI16, różne kolory, pasujące do probówek 10ml</t>
  </si>
  <si>
    <t>Szczoteczka cytologiczna o kształcie szczoteczki typu tusz do rzęs, dł. 20cm (+/- 10%) niejałowa</t>
  </si>
  <si>
    <t>Pincety anatomiczne plastikowe 1 x użytku 140mm</t>
  </si>
  <si>
    <t>Butla PE 250ml szeroka szyjka z nakrętką</t>
  </si>
  <si>
    <t>Utrwalacz cytologiczny chroniący pobrany materiał biologiczny przed wpływem warunków otoczenia w czasie przechowywania i transportu, wykluczający pomyłki diagnostyczne, w pełni utrwalający pobrany materiał, z możliwością barwienia rozmazów, nie wypłukujący i nie zniekształcający komórek, możliwość przechowywania utrwalonych rozmazów przez min 30 dni bez utraty ich właściwości, wydajność do 300 rozmazów</t>
  </si>
  <si>
    <t>Probówki do wirowania osadu moczu z wgłębieniem na 0,5ml bez etykiety bez korka opak = 100 szt</t>
  </si>
  <si>
    <t>Korek do probówki 10 ml do wirowania osocza moczu niebieski z uchwytem, opak. = 100 szt.</t>
  </si>
  <si>
    <t>Korek z PE do probówki o śr. 12 mm karbowany pasujący do probówek 2ml</t>
  </si>
  <si>
    <t>Naczynko pomiarowe do aparatu Osmometr OSMO KRIO</t>
  </si>
  <si>
    <t>Płytka mikrotyracyjna okrągłodenna, 96 dołkowa</t>
  </si>
  <si>
    <t>Butelka laboratoryjna typu SIMAX z gwintem GL 45 wykonana z wysokogatunkowego szkła borokrzemowego z nakrętką niebieską (do 140 stopni), pojemność 100 ml</t>
  </si>
  <si>
    <t>Moździeż porcelanowy z wylewem o  Ø 80-90 mm  do rozdrabniania leków wraz z tłuczkiem</t>
  </si>
  <si>
    <t>Szkiełka podstawowe wymiary 26x76mm; grubość ok. 1mm, szlifowane krawędzie, dwustronne pole do opisu, pokryte powłoką Poly-L-Lysine lub powłoką silanizowaną. W opakowaniu 72 sztuki</t>
  </si>
  <si>
    <t>Szkiełka podstawowe ze szlifowanymi krawędziami 76X25/26mm gr. 1mm, z dwustronnym, matowym polem do opisu</t>
  </si>
  <si>
    <t>Szkiełka podstawowe z ciętymi krawędziami 76X26mm gr. 1mm gładkie</t>
  </si>
  <si>
    <t>Szkiełka podstawowe z ciętymi krawędziami 76X26mm gr. 1mm z dwustronnym matowym polem do opisu</t>
  </si>
  <si>
    <t>Szkiełka nakrywkowe 18X18mm</t>
  </si>
  <si>
    <t>Szkiełka nakrywkowe 20X20mm</t>
  </si>
  <si>
    <t>Szkiełka nakrywkowe 22X22mm</t>
  </si>
  <si>
    <t>Szkiełka nakrywkowe 24X24mm</t>
  </si>
  <si>
    <t>Szkiełka nakrywkowe 24X32mm</t>
  </si>
  <si>
    <t>Szkiełka nakrywkowe 24X40mm</t>
  </si>
  <si>
    <t>Szkiełka nakrywkowe 24X50mm</t>
  </si>
  <si>
    <t>Szkiełka nakrywkowe 24X60mm</t>
  </si>
  <si>
    <t>Szkiełka podstawowe typu SuperFrost z kolorowym polem, cięte; dostępne w kolorach: niebieski, różowy, żółty, zielony, fioletowy, pomarańczowy, biały. Kompatybilne z termotransferową drukarką do szkiełek posiadaną przez zamawiającego, typu SLIDEMATE  AS. Opakowanie zawiera 50 sztuk szkiełek. Szkiełka podstawowe o wysokiej jakości, bez zanieczyszczeń i smug, ze szkła białego,  sodowo-wapniowego o niskiej zawartości tlenku żelaza, o składzie:  SiO2 72,2%, MgO 4,3%, Na2O 14,3%, Al2O3 1,2%, K2O 1,2%, Fe2O3 0,03%, CaO 6,4%, SO3 0,3% . Opakowanie 50 szt.</t>
  </si>
  <si>
    <t>Szkiełka podstawowe o wym. 76x52x1mm, szlifowany brzeg, opakowanie 50 sztuk. Szkiełka z matowym polem do opisu. Zamawiający dopuszcza szkiełka nakrywkowe w rozmiarze 50x70 mm</t>
  </si>
  <si>
    <t>Szkiełka podstawowe z malowanym polem szlifowane 76x26x1mm</t>
  </si>
  <si>
    <t>opak</t>
  </si>
  <si>
    <t>Końcówki do pipet automatycznych, 200 ul żółte, pasujące do pipet Medlab, HTL</t>
  </si>
  <si>
    <t>Końcówki do pipet automatycznych, typ końcówki Eppendorf 200ul, pasujące do pipet Medlab, HTL</t>
  </si>
  <si>
    <t>Końcówki do pipet automatycznych, 1000ul niebieskie, pasujące do pipet Medlab i HTL</t>
  </si>
  <si>
    <t>Końcówki do pipet automatycznych, typ końcówki Eppendorf, 1000ul niebieskie, pasujące do pipet Medlab i HTL</t>
  </si>
  <si>
    <t>Końcówki do pipet automatycznych, 5000ul, pasujące do pipet Medlab i HTL</t>
  </si>
  <si>
    <t>Pojemnik polistyrenowy 15 ml z nakrętką na wycinki</t>
  </si>
  <si>
    <t>Nożyki alergologiczne, pakowane indywidualnie, jałowe</t>
  </si>
  <si>
    <t>Pipeta Pasteura 3ml PE z cienkim końcem o średnicy 1mm i długości 1cm</t>
  </si>
  <si>
    <t>Pipeta Pasteura 5ml kapilarna, pakowana indywidualnie, jałowa</t>
  </si>
  <si>
    <t>Naczynko do technicona 2ml</t>
  </si>
  <si>
    <t>Naczynko 3ml do analizatora Hitachi</t>
  </si>
  <si>
    <t xml:space="preserve">Wymazówki z podłożem STUART+C, z tworzywa w probówce transportowej, sterylne </t>
  </si>
  <si>
    <t>Wymazówki z tworzywa w probówce transportowej, sterylne</t>
  </si>
  <si>
    <t>Końcówka 0,5-10ul uniwersalna z filtrem do pipet, które izolują łączenie się komórek krwii na badanie szpiku kostnego, sterylna, zapobiegające przypadkowemu zaciągnięciu powietrza</t>
  </si>
  <si>
    <t>Końcówka 20ul uniwersalna z filtrem do pipet, które izolują łączenie się komórek krwii na badanie szpiku kostnego sterylna</t>
  </si>
  <si>
    <t>Końcówka 100ul uniwersalna z filtrem do pipet, które izolują łączenie się komórek krwii na badanie szpiku kostnego sterylna</t>
  </si>
  <si>
    <t>Końcówka 200ul uniwersalna z filtrem do pipet, które izolują łączenie się komórek krwii na badanie szpiku kostnego sterylna</t>
  </si>
  <si>
    <t>Końcówka 1000ul uniwersalna z filtrem do pipet, które izolują łączenie się komórek krwii na badanie szpiku kostnego sterylna</t>
  </si>
  <si>
    <t xml:space="preserve">Kamera typu Pentasquare z siatką do ilościowej analizy elementów komórkowych w osadzie moczu, z PS - 10 miejscowe (na 10 badań). </t>
  </si>
  <si>
    <t>Statyw na probówki 12 mm 90 miejscowy plastikowy. Dostępny w różnych kolorach</t>
  </si>
  <si>
    <t>Statyw na probówki 16 mm 60 miejscowy plastikowy. Dostępny w różnych kolorach</t>
  </si>
  <si>
    <t>Statyw na probówki 16 mm 30 miejscowy druciany, powlekany białym tworzywem</t>
  </si>
  <si>
    <t>Statyw na probówki 12 mm 20 miejscowy, druciany, powlekany białym tworzywem</t>
  </si>
  <si>
    <t>Statyw na probówki 16 mm 20 miejscowy, druciany, powlekany białym tworzywem</t>
  </si>
  <si>
    <t xml:space="preserve">Końcówki 200 ul wolne od DNAz i RNAz; wolne od inhibitorów PCR, niskoretencyjne, opakowanie zbiorcze a'1000 szt., kompatybilne z pipetami eppendorf reference i research plus. </t>
  </si>
  <si>
    <t xml:space="preserve">Końcówki 10 ul wolne od DNAz i RNAz; wolne od inhibitorów PCR, niskoretencyjne wydłużone, opakowanie zbiorcze a'1000 szt., kompatybilne z pipetami eppendorf reference i research plus. </t>
  </si>
  <si>
    <t>Końcówki 1000 - 1250 ul wolne od DNAz i RNAz; wolne od endotoksyn, nie zawierają substancji pochodzenia zwierzęcego , niskoretencyjne, w rakach,8x96 szt, kompatybilne z pipetami eppendorf reference i research plus</t>
  </si>
  <si>
    <t>Sterylne mikroprobówki do Real-Time 0,2ml 8-Strip z wieczkami, bezbarwne, z wypukłym wieczkiem, nisko adhezyjne, wolne od Dnaz i Rnaz, pirogenów i inhibitorów PCR,endotoksyn, ATP, nie mutagenne, w worku, 125x8szt/1000szt</t>
  </si>
  <si>
    <t>Sterylne mikroprobówki do Real-Time 0,2ml 8-Strip z wieczkami, bezbarwne, z płaskim wieczkiem, nisko adhezyjne, wolne od Dnaz i Rnaz, pirogenów i inhibitorów PCR,endotoksyn, ATP, nie mutagenne, w worku, 125x8szt/1000szt</t>
  </si>
  <si>
    <t>Probówki typu Eppendorf do PCR o poj. 0.5 ml lub 0,6 ml, autoklawowalne, płaskie wieczko - matowe umożliwiające oznaczanie prób, probówka ze stożkowym dnem, BEZBARWNE, zakres temperatur -20°C do 100°C, równomierna grubość ścianek, pakowane po 1000szt.</t>
  </si>
  <si>
    <t>Płytki 96-dołkowe do PCR, do posiadanego przez Zamawiającego aparatu Roche 480 Light Cycler, białe, z kodem kreskowym, z filmem uszczelniającym, wolne od RNaz, DNaz i pirogenów (opakowanie 50 szt)</t>
  </si>
  <si>
    <t>Filtr węglowy do posiadanego procesora ASP 6025 Leica</t>
  </si>
  <si>
    <t>sztuk</t>
  </si>
  <si>
    <t>oapk</t>
  </si>
  <si>
    <t>Ostrza do wykrawania materiału typ FEATHER 130 mm kompatybilne z uchwytem FEATHER F130. Długość ostrzy – 130 mm; szerokość – 18 mm; materiał wykonania – stal węglowa.
Opakowanie zawierające 50 ostrzy.</t>
  </si>
  <si>
    <t>Tacka tekturowa otwarta na 10 szkiełek o wymiarze 26x76mm i grubości 1,5-2mm.</t>
  </si>
  <si>
    <t xml:space="preserve">Teczka tekturowa zamykana na 20 szkiełek o wymiarze 26 x 76mm i grubości 1,5-2 mm. </t>
  </si>
  <si>
    <t>Uchwyty do koszyków na szkiełka podstawowe kompatybilne z posiadanym urządzeniem barwiącym PRISMA oraz urządzeniem zamykającym FILM Coverslipper/Glas g2 Coverslipper</t>
  </si>
  <si>
    <t>Worki na odpady parafinowe typu Waste Paraffin Bag, kompatybilne z posiadanym procesorem do infiltracji próżniowej Tissue-Tek VIP 6 AI</t>
  </si>
  <si>
    <t xml:space="preserve">Probówki typu Falcon o pojemności 50 ml, ze stożkowym dnem, średnica 28 mm, z zakrętką, wykonane z PP, posiadające namalowaną skalę i matową białą powierzchnię umożliwiającą opis probówki czarnym markerem, sterylne, wolne od pirogenów. Pakowane w workach po 25 szt. lub 50 szt.   </t>
  </si>
  <si>
    <t xml:space="preserve">Probówki typu Falcon o pojemności 50 ml, ze stożkowym dnem w kołnierzu umożliwiającym postawienie probówki, średnica 28 mm, z zakrętką, wykonane z PP, posiadające namalowaną skalę i matową białą powierzchnię umożliwiającą opis probówki czarnym markerem, sterylne, wolne od pirogenów. </t>
  </si>
  <si>
    <t xml:space="preserve">Probówka  wyoblona o poj. 2,0 ml (40/10,8 mm) wykonana z PP, z zamknięciem typu zatrzask Probówka ze skalą . Płaskie wieczko umożliwiające opis.    </t>
  </si>
  <si>
    <t xml:space="preserve">Sterylna probówka cienkościenna o poj. 0,5 ml, neutralna, PP, z zamknięciem gwarantującym szczelność i ochronę przed zanieczyszczeniem. Płaskie wieczko. Probówki wolne od: pirogenów, ludzkiego DNA, DNA-z, RNA-z i inhibitorów PCR. </t>
  </si>
  <si>
    <t xml:space="preserve">Sterylna bezbarwna końcówka 200µl w statywach (pudełkach) indywidualnie ofoliowanych. Jednorazowa końcówka do pipet automatycznych typu Eppendorf. Wymiary końcówki dł. całk. 5,1 cm, długość do kołnierza 4,5 cm.   </t>
  </si>
  <si>
    <t>Płytki do hodowli komórkowej o śr. 100 mm, wys. 20 mm PS, sterylne, nie pirogenne, nie cytotoksyczne, pakowane pojedyńczo.</t>
  </si>
  <si>
    <t xml:space="preserve">Płytki  6-cio dołkowe do hodowli komórkowej, sterylne, pakowane pojedynczo. Całkowita pow. wzrostu 9,5 cm2, max. obj. dołka 17,2 ml   </t>
  </si>
  <si>
    <t xml:space="preserve">Probówki sterylne bezbarwne o pojemności 1,5ml. Zakręcane, z uszczelką, czapka nie połączona z probówką. Probówka o stożkowym dnie bez otaczającego kołnierza umożliwiającego postawienie na stole.    </t>
  </si>
  <si>
    <t>Bezbarwne czapki do reakcji ilościowej PCR łączone w paski po 8 sztuk kompatybilne z płytkami i probówkami łączonymi w paski i o pojemności 0,2ml. Wykonane z optycznego plastiku umozliwiającego przeprowadzanie analiz opartych na odczycie wyniku rekacji barwnej (barwniki fluorescencyjne FAM, TAMRA, SYBRGreen). Sterylne (wolne od RNA-z i DNA-z i innych inhibitorów reakcji PCR) Kompatybilne z aparatem do reakcji PCR VIia7Dx. Dostosowane do pracy typu standard</t>
  </si>
  <si>
    <t xml:space="preserve">Probówka 3 ml PP, 75xØ10 mm, okrągłodenne, niesterylne </t>
  </si>
  <si>
    <t xml:space="preserve">Probówki sterylne bezbarwne o pojemności 2,0ml. Zakręcane, z uszczelką, czapka nie połączona z probówką. Probówka bez otaczającego kołnierza umożliwiającego postawienie na stole.    </t>
  </si>
  <si>
    <t xml:space="preserve">Wymienny propylenowy worek na odpady o rozmiarze 200x300mm. Zamawiający wymaga dostarczenie stojaka na stół ze stali lub żywicy epoksydowej w kolerze białym </t>
  </si>
  <si>
    <t>Końcówki 0,5-20 µl z filtrem  hydrofobowym do pipet automatycznych typu Eppendorf, sterylne, wolne od DNAz, RNAz, niskoretencyjne. Oznaczenia kalibracyjne umozliwiające dokładne odmierzanie. Wymiary końcówki dł. całk. 4,70 cm, dł. do kołnierza 4,30 cm.</t>
  </si>
  <si>
    <t>Końcówka 5000µl. Pakowane w worki jednorazowa końcówka 5000µl do pipet automatycznych, autoklawowalna, pakowana w worki po 250 sztuk. Nadają się do autoklawowania. Wymiary dł. 123 mm, do kolnierza 102 mm</t>
  </si>
  <si>
    <t>Końcówki bezbarwne 100-1000µl z filtrem hydrofobowym do pipet automatycznych typu Eppendorf, sterylne, wolne od DNAz, RNAz, niskoretencyjne. Pakowane pojedyńczo.  Oznaczenia kalibracyjne umożliwiające dokładne odmierzanie. Wymiary końcówki dł. całk. 7,2 cm, dł. do kołnierza 6,43 cm.</t>
  </si>
  <si>
    <t xml:space="preserve">Końcówki bezbarwne 1-10µl z filtrem hydrofobowym do pipet automatycznych typu Eppendorf, sterylne, wolne od DNAz, RNAz niskoretencyjne. Pakowane pojedyńczo. Oznaczenia kalibracyjne umozliwiające dokładne odmierzanie. Wymiary końcówki dł. całk. 3,20 cm, dł. do kołnierza 2,80 cm.   </t>
  </si>
  <si>
    <t>Naczynie reakcyjne z dołaczoną zakrętką zawierajacą uszczelkę i polem do opisu, sterylne, o poj. 1,5 ml., PP, ze stozkowym dnem z kołnierzem umożliwiającym postawienie probówki w pozycji pionowej.</t>
  </si>
  <si>
    <t xml:space="preserve">Butelki hodowlane 25cm2 sterylne, PS lub HDPE, do hodowli płynnych (komórek wymagajacych) z dwupozycyjną nakrętką z mechanizmem wentylującym. Ze skośną szyjką, z nadrukowana skalą i białym miejscem do opisu z boku butelki.    </t>
  </si>
  <si>
    <t>Płytki do hodowli komórkowej  w zawiesinie o śr. 35 mm, wys. 10 mm PS, z siatką w dnie, sterylne, nie pirogenne, nie cytotoksyczne, pakowane pojedyńczo.</t>
  </si>
  <si>
    <t xml:space="preserve">Sterylna probówka wyoblona o poj. 2,0 ml (40/10,8 mm) wykonana z PP, z zamknięciem typu zatrzask Probówka ze skalą. Płaskie wieczko umożliwiające opis. Probówki wolne od: pirogenów, ludzkiego DNA, DNA-z,  RNA-z i inhibitorów PCR. W opakowaniu probówki dodatkowo pakowane oddzielnie po 50 sztuk w worku.    </t>
  </si>
  <si>
    <t xml:space="preserve">Filtr strzykawkowy 0,2 µm z filtracją wstępną o średnicy 33mm, z hydrofilową membraną PES, sterylne pakowane pojedynczo, nie piorogenne. Powierzchnia filtracyjna 5,3mm. Filtry z membraną wykonaną z materiału, który maksymalizuje stopień odzyskiwania protein.    </t>
  </si>
  <si>
    <t>Filtr strzykawkowy 0,45 µm z filtracją wstępną o srednicy 33mm, z hydrofilową membraną PES, sterylne pakowane pojedynczo, nie-piorogenne. Powierzchnia filtracyjna 5,3mm. Filtry z membraną wykonaną z materiału, który maksymalizuje stopień odzyskiwania protein.</t>
  </si>
  <si>
    <t xml:space="preserve">Pudełko kartonowe foliowane z separatorami do przechowywania materiału w probówkach mrożeniowych o pojemności 2ml. Pudełko o wymiarach 135x135x45mm o całkowitej pojemności 100 probówek w układzie 10x10 miejsc.    </t>
  </si>
  <si>
    <t xml:space="preserve">Jednorazowe, zabezpieczone adaptery typu Luer przeznaczone do pobierania krwi z cewników lub do połączenia z kaniulami typu Luer. W opakowaniu 100 szt. </t>
  </si>
  <si>
    <t>Igła do zamkniętego systemu próżniowego pobierania krwi 8/10 38 mm G 1,5</t>
  </si>
  <si>
    <t>Końcówki 0,1- 10ul typ Eppendorf,wolne od RNaz, DNaz i pirogenów, niesterylne, bez filtra, przezroczyste</t>
  </si>
  <si>
    <t xml:space="preserve">Końcówki o poj. do 200 ul do automatycznych pipet laboratoryjnych, typu Glison, klasa "SUPERIOR", bezbarwne, wykonane z PP </t>
  </si>
  <si>
    <t xml:space="preserve">Końcówki o poj. do 1000 ul do automatycznych pipet laboratoryjnych, typu Glison, klasa "SUPERIOR", bezbarwne, wykonane z PP </t>
  </si>
  <si>
    <t xml:space="preserve">Końcówki do pipet automatycznych 0,1-10 ul typu Eppendorf Box - pojemnik wielokrotnego użytku, 96 końcówek w opakowaniu </t>
  </si>
  <si>
    <t xml:space="preserve">Końcówka do pipet typu Eppendorf bez filtra, 20 ul. Opakowanie 96 sztuk </t>
  </si>
  <si>
    <t>Probówko-strzykawka z heparyną litową, 9,0 ml, sterylna, z etykietą, wymiary 92x16 mm, wykonana z polipropylenu (PP), korek w kolorze pomarańczowym z polietylenu o wysokiej gęstości (HDPE). Opakowanie 50 sztuk</t>
  </si>
  <si>
    <t>Probówko-strzykawka z cytrynianem trójsodowym do badań  koagulologicznych osocza, 10,0 ml, sterylna, z etykietą, wymiary 92x16 mm, korek w kolorze zielonym z polietylenu o wysokiej gęstości (HDPE). Opakowanie 50 sztuk</t>
  </si>
  <si>
    <t>Probówko-strzykawka z K3EDTA, 9,0 ml, z etykietą, wymiary 92x16 mm, sterylna, wykonana z polipropylenu (PP), korek w kolorze czerwonym z polietylenu o wysokiej gęstości (HDPE). Opakowanie 50 sztuk</t>
  </si>
  <si>
    <t>Probówki 1,5 ml wolne od DNaz, RNaz oraz ludzkiego DNA i inhibitorów PCR (standard PCR-clean) Odporne na temperatury od -86°C do 100°C, autoklawowalne w 121°C przez 20 minut Wyjątkowo wytrzymałe – do wirowania przy 30.000 x g. Zamknięcie typu SAFE-LOCK uniemożliwiające przypadkowe otwarcie w trakcie długotrwałej inkubacji w 96°C (odporne na wysokie cieśnienie gazów)</t>
  </si>
  <si>
    <t>Probówki typu eppendorf 2ml, Probówki 2ml wolne od DNaz, RNaz i pirogenów, niesterylne, autoklawowalne, pakowane 500szt.</t>
  </si>
  <si>
    <t>Końcówki z filtrem 200μl, sterylne, wolne od endotoksyn, kwasów nukleinowych, DNazy, RNazy, filtr wykonany z HDPE – High Density PolyEthylene rozmiar porów 20-40 µm, kompatybilne z pipetami eppendorf reference i research plus
1 opakowanie x 96szt. końcówek</t>
  </si>
  <si>
    <t>Końcówki z filtrem 10μl, sterylne, niskoretencyjne,wolne od endotoksyn, kwasów nukleinowych, DNazy, RNazy, filtr wykonany z HDPE – High Density PolyEthylene rozmiar porów 20-40 µm, kompatybilne z pipetami eppendorf reference i research plus
1opakowanie  96szt. końcówek</t>
  </si>
  <si>
    <t>Końcówki z filtrem 20μl, sterylne, niskoretencyjne,wolne od endotoksyn, kwasów nukleinowych, DNazy, RNazy, filtr wykonany z HDPE – High Density PolyEthylene rozmiar porów 20-40 µm, kompatybilne z pipetami eppendorf reference i research plus
1opakowanie 96szt. końcówek</t>
  </si>
  <si>
    <t>Końcówki z filtrem 100μl, sterylne, niskoretencyjne,wolne od endotoksyn, kwasów nukleinowych, DNazy, RNazy, filtr wykonany z HDPE – High Density PolyEthylene rozmiar porów 20-40 µm, kompatybilne z pipetami eppendorf reference i research plus
1opakowanie 96szt. końcówek</t>
  </si>
  <si>
    <t>Końcówki z filtrem 1000μl, sterylne, niskoretencyjne,wolne od endotoksyn, kwasów nukleinowych, DNazy, RNazy, filtr wykonany z HDPE – High Density PolyEthylene rozmiar porów 20-40 µm, kompatybilne z pipetami eppendorf reference i research plus
1 opakowanie x 96szt. końcówek</t>
  </si>
  <si>
    <t>Mikrokońcówki do pipet typu Eppendorf, poj.  0,1-10 μl, bezbarwne , z PP w torbie foliowej , pakowane po 1000 szt.</t>
  </si>
  <si>
    <t>Końcówki do pipet typu Eppendorf, klasa "ECONOMY" poj. do 1000 μl, niebieskie, z PP w torbie foliowej , pakowane po 500 szt</t>
  </si>
  <si>
    <t>Ezy do posiewów mikrobilogicznych 10-μl  pakowane po 10 szt</t>
  </si>
  <si>
    <t>Sterylna probówka stożkowa o poj. 1,5 ml wykonana z PP, z zamknięciem typu zatrzask Probówka ze skalą. Płaskie wieczko umożliwiające opis. Probówki wolne od: pirogenów, ludzkiego DNA, DNA-z,  RNA-z i inhibitorów PCR. W opakowaniu probówki dodatkowo pakowane oddzielnie po 50 sztuk w worku.</t>
  </si>
  <si>
    <t>pasków</t>
  </si>
  <si>
    <t>Kamery z siatką do ilościowej analizy elementów komórkowych w osadzie moczu.  Każda kamera posiada 10 pól (komór) na próbki osadu moczu (10mm x 10mm), każde z pól posiada kratkę do odczytu osadu o wymiarach 2 mm x 5 mm. Kamera wykonana z dobrej jakości polimeru, dobrze załamującego światło pod mikroskopem, posiada zabezpieczenie przed wypływaniem próbek preparatu. W opakowaniu 100 szt.</t>
  </si>
  <si>
    <t>Pipeta Pasteura polietylenowa 3ml niesterylna</t>
  </si>
  <si>
    <t>Kasetki biopsyjne z wewnętrzną komorą, przeznaczone do nadruku w drukarkach laserowych. Kasetki z przykrywką bez zawiasów (zamknięcie na zatrzask). Dostępne w min. 5 kolorach. Kasetki połączone taśmą po 40 sztuk, ułatwiającą umieszczanie kasetek w magazynku drukarki. Opakowanie zbiorcze 1000 sztuk. Kasetki współpracujące z drukarką posiadaną przez zamawiającego, typu NOVA01-FT. Opakowanie 1000 szt</t>
  </si>
  <si>
    <t>Kasetki histopatologiczne typu Super Mega do przeprowadzania dużych wycinków narządowych;  opakowanie 100 sztuk</t>
  </si>
  <si>
    <t xml:space="preserve">Taśma termotransferowa kompatybilna z drukarkami do szkiełek typu SLIDEMATE AS posiadanymi przez zamawiającego. </t>
  </si>
  <si>
    <t>Wanienki do zatapiania przystosowane do dużych wycinków narządowych, kompatybilne z używanymi przez zamawiającego kasetkami Super Mega</t>
  </si>
  <si>
    <t>Adapter do posiadanej przez Zamawiającego barwiarki Gemini lub PRISMA, koszyk na szkiełka Super Mega, umożliwiający barwienie szkiełek z dużymi wycinkami narządowymi w posiadanej przez Zamawiającego barwiarce Gemini Varistain lub PRISMA.</t>
  </si>
  <si>
    <t>Nożyki niskoprofilowe do mikrotomu, wym. 80 mm x 8 mm x 0,25 mm, o kącie 34°, kompatybilne z mikrotomami Thermo Fisher Scientific. Ostrze wykonane w technologii pink gwarantującej długotrwałą ostrość i precyzję cięcia. Ostrze przeznaczone do materiału miękkiego, preparatów mrożeniowych, biopsji oraz w szczególności do materiału twardego. Opakowanie 50 sztuk.</t>
  </si>
  <si>
    <t>Nożyki wysokoprofilowe do mikrotomu, wym. 75 × 14 x 0,31 mm, o kącie 34°, kompatybilne z mikrotomem Thermo Fisher Scientific. Ostrze przeznaczone do materiału miękkiego, preparatów mrożeniowych, biopsji oraz w szczególności do materiału twardego. Opakowanie 50 sztuk</t>
  </si>
  <si>
    <t>Pojemnik plastikowy na mocz 120ml. Niesterylny z nakrętką, po zakręceniu nie może cieknąć</t>
  </si>
  <si>
    <t>Pojemnik plastikowy 1x użytku 120ml z nakrętką na próbki moczu, sterylny, pakowane pojedynczo (nie dopuszcza się aseptycznie czysty)</t>
  </si>
  <si>
    <t>Pojemnik plastikowy 1x użytku 60ml, z nakrętką i łopatką na próbki kału, sterylny, pakowany pojedynczo</t>
  </si>
  <si>
    <t>Środek do usuwania parafiny z urzadzeń, zawierający substancję antystatyczną w celu nie przywierania parafiny. Opakowanie 100 - 250 ml.</t>
  </si>
  <si>
    <t>Mikroprobówki polipropylenowe typu Eppendorf 1,5 ml autoklawowalne, bezbarwne z zamknięciem, stożkowodenne.</t>
  </si>
  <si>
    <t>Probówki polipropylenowe 50 ml (28 x 114 mm) stożkowodenne, skalowane, z nakrętką, z polem do opisu, jałowe opakowanie.</t>
  </si>
  <si>
    <t>Probówki polpropylenowe 15 ml (17 x 120 mm) stożkowodenne, skalowane, z nakrętką, jałowe opakowanie.</t>
  </si>
  <si>
    <t>Patyczki drewniane  higieniczne z bawełnianą główką.2,5x150mm. Opakowanie 100 sztuk</t>
  </si>
  <si>
    <t>Pincety anatomiczne plastikowe 1 x użytku 140mm, pakowane pojedyczno, sterylne</t>
  </si>
  <si>
    <t>Butelki z brązowego szkła sodowego z szeroką szyjką 100 ml z zakrętką.</t>
  </si>
  <si>
    <t>Probówka polipropylenowa okrągłodenna jałowa z korkiem, z etykietą wym 12x86 mm ze znacznikiem i kołnierzem, 5 ml</t>
  </si>
  <si>
    <t>Statyw na probówki 2 ml, 80-dołkowy, niesterylny</t>
  </si>
  <si>
    <t>Pudełka do przechowywania probówek o śr. do 12,5 mm, 81-miejscowe (9 x 9). Mogą być zamrażane i autoklawowane. Odporne na temp.: -90°C do +121°C. W zestawie - 6 szt., różne kolory</t>
  </si>
  <si>
    <t>Chusteczki bezpyłowe wykonane z dwustronnego czyściwa nierysującego czyszczonej powierzchni, do zastosowania na sucho</t>
  </si>
  <si>
    <t>Końcówki 200 ul wolne od DNAz i RNAz; wolne od endotoksyn, nie zawierają substancji pochodzenia zwierzęcego , niskoretencyjne, w rakach,10x96 szt, kompatybilne z pipetami eppendorf reference i research plus</t>
  </si>
  <si>
    <t>Statyw typu PCR-Cooler do utrzymywania probówek do PCR 0,2 mL/0,5 mL oraz płytek do PCR 96-dołkowych w niskiej temperaturze</t>
  </si>
  <si>
    <t>Statyw karuzelowy, na 6 szt. pipet typu Eppendorf Research, Research plus, Reference, Reference2</t>
  </si>
  <si>
    <t>ml</t>
  </si>
  <si>
    <r>
      <t xml:space="preserve">Oświadczamy, że oferowane przez nas wyroby medyczne  w  </t>
    </r>
    <r>
      <rPr>
        <b/>
        <sz val="12"/>
        <rFont val="Garamond"/>
        <family val="1"/>
        <charset val="238"/>
      </rPr>
      <t xml:space="preserve">części 1: </t>
    </r>
    <r>
      <rPr>
        <sz val="12"/>
        <rFont val="Garamond"/>
        <family val="1"/>
        <charset val="238"/>
      </rPr>
      <t xml:space="preserve"> poz. 1 - 14, 16 - 20, </t>
    </r>
    <r>
      <rPr>
        <b/>
        <sz val="12"/>
        <rFont val="Garamond"/>
        <family val="1"/>
        <charset val="238"/>
      </rPr>
      <t>części 2:</t>
    </r>
    <r>
      <rPr>
        <sz val="12"/>
        <rFont val="Garamond"/>
        <family val="1"/>
        <charset val="238"/>
      </rPr>
      <t xml:space="preserve"> poz. 1 - 26, </t>
    </r>
    <r>
      <rPr>
        <b/>
        <sz val="12"/>
        <rFont val="Garamond"/>
        <family val="1"/>
        <charset val="238"/>
      </rPr>
      <t>części 3:</t>
    </r>
    <r>
      <rPr>
        <sz val="12"/>
        <rFont val="Garamond"/>
        <family val="1"/>
        <charset val="238"/>
      </rPr>
      <t xml:space="preserve"> poz. 1 - 7, 10 - 21, </t>
    </r>
    <r>
      <rPr>
        <b/>
        <sz val="12"/>
        <rFont val="Garamond"/>
        <family val="1"/>
        <charset val="238"/>
      </rPr>
      <t>części 4:</t>
    </r>
    <r>
      <rPr>
        <sz val="12"/>
        <rFont val="Garamond"/>
        <family val="1"/>
        <charset val="238"/>
      </rPr>
      <t xml:space="preserve"> poz. 3 - 7, </t>
    </r>
    <r>
      <rPr>
        <b/>
        <sz val="12"/>
        <rFont val="Garamond"/>
        <family val="1"/>
        <charset val="238"/>
      </rPr>
      <t>części 6:</t>
    </r>
    <r>
      <rPr>
        <sz val="12"/>
        <rFont val="Garamond"/>
        <family val="1"/>
        <charset val="238"/>
      </rPr>
      <t xml:space="preserve"> poz. 1 - 2, </t>
    </r>
    <r>
      <rPr>
        <b/>
        <sz val="12"/>
        <rFont val="Garamond"/>
        <family val="1"/>
        <charset val="238"/>
      </rPr>
      <t>części 8:</t>
    </r>
    <r>
      <rPr>
        <sz val="12"/>
        <rFont val="Garamond"/>
        <family val="1"/>
        <charset val="238"/>
      </rPr>
      <t xml:space="preserve"> poz. 1- 4, 8 - 11, 15, 17, 20, 24 -25, 32 - 36, 41, 43, 46 - 47, </t>
    </r>
    <r>
      <rPr>
        <b/>
        <sz val="12"/>
        <rFont val="Garamond"/>
        <family val="1"/>
        <charset val="238"/>
      </rPr>
      <t>części 9:</t>
    </r>
    <r>
      <rPr>
        <sz val="12"/>
        <rFont val="Garamond"/>
        <family val="1"/>
        <charset val="238"/>
      </rPr>
      <t xml:space="preserve"> poz. 1 - 7, 9, 11 - 12, </t>
    </r>
    <r>
      <rPr>
        <b/>
        <sz val="12"/>
        <rFont val="Garamond"/>
        <family val="1"/>
        <charset val="238"/>
      </rPr>
      <t>części 10:</t>
    </r>
    <r>
      <rPr>
        <sz val="12"/>
        <rFont val="Garamond"/>
        <family val="1"/>
        <charset val="238"/>
      </rPr>
      <t xml:space="preserve"> poz. 1 - 3, </t>
    </r>
    <r>
      <rPr>
        <b/>
        <sz val="12"/>
        <rFont val="Garamond"/>
        <family val="1"/>
        <charset val="238"/>
      </rPr>
      <t>części 11</t>
    </r>
    <r>
      <rPr>
        <sz val="12"/>
        <rFont val="Garamond"/>
        <family val="1"/>
        <charset val="238"/>
      </rPr>
      <t xml:space="preserve">: poz. 2 - 6, 8 - 9 dopuszczone są do obrotu i używania na terenie Polski na zasadach określonych w ustawie o wyrobach medycznych. Jednocześnie oświadczamy, że na każdorazowe wezwanie Zamawiającego przedstawimy dokumenty dopuszczające do obrotu i używania na terenie Polski.  </t>
    </r>
  </si>
  <si>
    <t>Dostawa  materiałów laboratoryjnych.</t>
  </si>
  <si>
    <t>Klej do zaklejania preparatów histopatologicznych na bazie ksylenu i żywicy akrylowej. Opak=118 ml. Wymagane opakowanie z aplikatorem</t>
  </si>
  <si>
    <t>Szkiełka podstawowe z ciętymi krawędziami z dwustronnym matowym polem do opisu
Szkiełka mikroskopowe podstawowe za szkła wapniowo-sodowego o podwyższonej przezierności, rozmiar 76X25/26mm gr. 1mm tolerancja gr. szkiełek wynosi +/- 0,05mm. Zgodne z normą ISO 8037/I oraz BS7011 lub równoważna
Odbicie jako druga powierzchnia lustra: Łączne odbicie (M = 2) w stosunku do normalnego odbicia w drugiej powierzchni lustra przy kącie padania światła słonecznego 30° = 95,3 %
Transmisja światła: Łączne odbicie (M=2) w stosunku do normalnej transmisji przy kącie padania światła słonecznego 30° = 91,5 %
Współczynnik załamania światła: przy λ = 546,07 nm = 1,5171
Gęstość = 2,479
Chemiczne właściwości szkła o podwyższonej przezierności: Hydrolityczna Klasa 3.
Skład chemiczny szkła o podwyższonej przezierności: SiO 72,20 %; MgO 4,30 %; Na2O 14,30 %; Al2O3 1,20 %; K2O 1,20 %; Fe2O3 0,03 %; CaO 6,40 %; SO3 0,30 %</t>
  </si>
  <si>
    <r>
      <t xml:space="preserve">Końcówki polipropylenowe o poj. do 200 ul do automatycznych pipet laboratoryjnych, bezbarwne. </t>
    </r>
    <r>
      <rPr>
        <i/>
        <sz val="11"/>
        <color rgb="FFFF0000"/>
        <rFont val="Garamond"/>
        <family val="1"/>
        <charset val="238"/>
      </rPr>
      <t>/Opakowanie 1000 sztuk/</t>
    </r>
  </si>
  <si>
    <r>
      <t xml:space="preserve">sztuka </t>
    </r>
    <r>
      <rPr>
        <i/>
        <sz val="11"/>
        <color rgb="FFFF0000"/>
        <rFont val="Garamond"/>
        <family val="1"/>
        <charset val="238"/>
      </rPr>
      <t>opakowanie</t>
    </r>
  </si>
  <si>
    <r>
      <t xml:space="preserve">Końcówki do pipet typu Eppendorf, klasa "ECONOMY" poj. do 200 μl, żółte, z PP w torbie foliowej , pakowane po 500 szt. </t>
    </r>
    <r>
      <rPr>
        <i/>
        <u/>
        <sz val="11"/>
        <color rgb="FFFF0000"/>
        <rFont val="Garamond"/>
        <family val="1"/>
        <charset val="238"/>
      </rPr>
      <t>Zamawiający dopuszcza</t>
    </r>
    <r>
      <rPr>
        <sz val="11"/>
        <color theme="1"/>
        <rFont val="Garamond"/>
        <family val="1"/>
        <charset val="238"/>
      </rPr>
      <t xml:space="preserve">: </t>
    </r>
    <r>
      <rPr>
        <i/>
        <sz val="11"/>
        <color rgb="FFFF0000"/>
        <rFont val="Garamond"/>
        <family val="1"/>
        <charset val="238"/>
      </rPr>
      <t>końcówki pakowane po 1000 szt. z odpowiednim przeliczeniem ilości zamawianych opakowań</t>
    </r>
  </si>
  <si>
    <r>
      <t xml:space="preserve">Końcówki do pipet typu Eppendorf, poj. do 5000 μl,  bezbarwne w torbie foliowej pakowane po 200 szt. </t>
    </r>
    <r>
      <rPr>
        <i/>
        <u/>
        <sz val="11"/>
        <color rgb="FFFF0000"/>
        <rFont val="Garamond"/>
        <family val="1"/>
        <charset val="238"/>
      </rPr>
      <t>Zamawiający dopuszcza</t>
    </r>
    <r>
      <rPr>
        <i/>
        <sz val="11"/>
        <color rgb="FFFF0000"/>
        <rFont val="Garamond"/>
        <family val="1"/>
        <charset val="238"/>
      </rPr>
      <t>: końcówki pakowane po 250 szt. z odpowiednim przeliczeniem ilości zamawianych opakowań</t>
    </r>
  </si>
  <si>
    <t xml:space="preserve">Szalka Petriego sterylna w  rozmiarze 90mm/1 </t>
  </si>
  <si>
    <t>Szalka Petriego sterylna w  rozmiarze 60mm/1</t>
  </si>
  <si>
    <r>
      <t xml:space="preserve">Eza kaliborowana bakteriologiczna z pojedynczym oczkiem 10ul sterylna. </t>
    </r>
    <r>
      <rPr>
        <i/>
        <u/>
        <sz val="11"/>
        <color rgb="FFFF0000"/>
        <rFont val="Garamond"/>
        <family val="1"/>
        <charset val="238"/>
      </rPr>
      <t>Zamawiający dopuszcza</t>
    </r>
    <r>
      <rPr>
        <sz val="11"/>
        <color theme="1"/>
        <rFont val="Garamond"/>
        <family val="1"/>
        <charset val="238"/>
      </rPr>
      <t xml:space="preserve"> : </t>
    </r>
    <r>
      <rPr>
        <i/>
        <sz val="11"/>
        <color rgb="FFFF0000"/>
        <rFont val="Garamond"/>
        <family val="1"/>
        <charset val="238"/>
      </rPr>
      <t>ez-y pakowane po 20 szt. w opakowaniach do wielokrotnego otwierania (ze struną)</t>
    </r>
  </si>
  <si>
    <r>
      <t xml:space="preserve">Kasetki histopatologiczne przeznaczone do nadruku w drukarkach laserowych. Otwory 1 x 5 mm. Kasetki z przykrywką mocowaną na zawiasie. Dostępne w min. 10 kolorach. Kasetki połączone taśmą po 40 sztuk, ułatwiającą umieszczanie kasetek w magazynku drukarki. Opakowanie zbiorcze 1000 sztuk. Kasetki współpracujące z drukarką posiadaną przez zamawiającego, typu NOVA01-FT. Opakowanie 1000 sztuk. </t>
    </r>
    <r>
      <rPr>
        <i/>
        <u/>
        <sz val="11"/>
        <color rgb="FFFF0000"/>
        <rFont val="Garamond"/>
        <family val="1"/>
        <charset val="238"/>
      </rPr>
      <t>Zamawiający dopuszcza</t>
    </r>
    <r>
      <rPr>
        <i/>
        <sz val="11"/>
        <color rgb="FFFF0000"/>
        <rFont val="Garamond"/>
        <family val="1"/>
        <charset val="238"/>
      </rPr>
      <t>: kasetki z przykrywką wciskane, pozostałe parametry zdodne z siwz</t>
    </r>
  </si>
  <si>
    <r>
      <t xml:space="preserve">Kasetki histopatologiczne przeznaczone do nadruku w  drukarkach laserowych. Otwory 1 x 1 mm. Kasetki z przykrywką na zawiasie. Dostępne w min. 5 kolorach. Kasetki połączone taśmą po 40 sztuk, ułatwiającą umieszczanie kasetek w magazynku drukarki. Opakowanie zbiorcze 1000 sztuk. Kasetki współpracujące z drukarką posiadaną przez zamawiającego, typu NOVA01-FT. Opakowanie 1000 szt. </t>
    </r>
    <r>
      <rPr>
        <i/>
        <u/>
        <sz val="11"/>
        <color rgb="FFFF0000"/>
        <rFont val="Garamond"/>
        <family val="1"/>
        <charset val="238"/>
      </rPr>
      <t>Zamawiający dopuszcza:</t>
    </r>
    <r>
      <rPr>
        <sz val="11"/>
        <color theme="1"/>
        <rFont val="Garamond"/>
        <family val="1"/>
        <charset val="238"/>
      </rPr>
      <t xml:space="preserve"> </t>
    </r>
    <r>
      <rPr>
        <i/>
        <sz val="11"/>
        <color rgb="FFFF0000"/>
        <rFont val="Garamond"/>
        <family val="1"/>
        <charset val="238"/>
      </rPr>
      <t>kasetki z przykrywką wciskane, pozostałe parametry zdodne z siwz</t>
    </r>
  </si>
  <si>
    <r>
      <rPr>
        <strike/>
        <sz val="11"/>
        <rFont val="Garamond"/>
        <family val="1"/>
        <charset val="238"/>
      </rPr>
      <t xml:space="preserve">sztuka </t>
    </r>
    <r>
      <rPr>
        <i/>
        <sz val="11"/>
        <color rgb="FFFF0000"/>
        <rFont val="Garamond"/>
        <family val="1"/>
        <charset val="238"/>
      </rPr>
      <t>opakowanie</t>
    </r>
  </si>
  <si>
    <r>
      <t>Szkiełka nakrywkowe 18X18mm
Szkiełka nakrywkowe, wytrzymałość 0,13-0,16 mm, możliwość użycia w automatycznej nakrywarce, Szkiełka nakrywkowe produkowane ze szkła D 263 M (bezbarwne szkło borowosilikatowe) o dużej odporności chemicznej.
Stopień transmisji światła przy grubości szkła 0,15 mm
VD65 w % (d=0,15 mm) = 91,7 ± 0,3%.
absorpcja promieni UV D 263 M  
Odporność na hydrolizę wg normy DIN ISO 719 lub równoważna
Klasa hydrolityczna: HGB 1
Współczynnik zasadowości: zawartość Na2O w ziarnach szkła 20 mikrogramów na gram
Odporność na kwasy wg normy DIN 12 116 lub równoważna lub równoważna
Kwasy klasy: S2
Połowiczna utrata wagi powierzchni po 6 godzinach 1,4 mg/ dm2
Odporność na roztwory zasadowe wg normy</t>
    </r>
    <r>
      <rPr>
        <b/>
        <sz val="11"/>
        <rFont val="Garamond"/>
        <family val="1"/>
        <charset val="238"/>
      </rPr>
      <t xml:space="preserve"> DIN ISO 695 lub równoważna</t>
    </r>
    <r>
      <rPr>
        <sz val="11"/>
        <rFont val="Garamond"/>
        <family val="1"/>
        <charset val="238"/>
      </rPr>
      <t xml:space="preserve">
Zasady klasy: A2
Utrata wagi powierzchni po 3 godzinach 88 mg / dm2. </t>
    </r>
    <r>
      <rPr>
        <i/>
        <u/>
        <sz val="11"/>
        <color rgb="FFFF0000"/>
        <rFont val="Garamond"/>
        <family val="1"/>
        <charset val="238"/>
      </rPr>
      <t>Zamawiający dopuszcza: zkiełka o wymiarach 0,13-0,17, pozostałe parametry zgodnie z SIWZ</t>
    </r>
  </si>
  <si>
    <r>
      <t xml:space="preserve">Szkiełka nakrywkowe 20X20mm
Szkiełka nakrywkowe, wytrzymałość 0,13-0,16 mm, możliwość użycia w automatycznej nakrywarce, Szkiełka nakrywkowe produkowane ze szkła D 263 M (bezbarwne szkło borowosilikatowe) o dużej odporności chemicznej.
Stopień transmisji światła przy grubości szkła 0,15 mm
VD65 w % (d=0,15 mm) = 91,7 ± 0,3%.
absorpcja promieni UV D 263 M  
Odporność na hydrolizę wg normy DIN ISO 719 lub równoważna
Klasa hydrolityczna: HGB 1
Współczynnik zasadowości: zawartość Na2O w ziarnach szkła 20 mikrogramów na gram
Odporność na kwasy wg normy DIN 12 116 lub równoważna
Kwasy klasy: S2
Połowiczna utrata wagi powierzchni po 6 godzinach 1,4 mg/ dm2
Odporność na roztwory zasadowe wg normy DIN ISO 695 lub równoważna
Zasady klasy: A2
Utrata wagi powierzchni po 3 godzinach 88 mg / dm2. </t>
    </r>
    <r>
      <rPr>
        <i/>
        <u/>
        <sz val="11"/>
        <color rgb="FFFF0000"/>
        <rFont val="Garamond"/>
        <family val="1"/>
        <charset val="238"/>
      </rPr>
      <t>Zamawiający dopuszcza</t>
    </r>
    <r>
      <rPr>
        <i/>
        <sz val="11"/>
        <color rgb="FFFF0000"/>
        <rFont val="Garamond"/>
        <family val="1"/>
        <charset val="238"/>
      </rPr>
      <t>: zkiełka o wymiarach 0,13-0,17, pozostałe parametry zgodnie z SIWZ</t>
    </r>
  </si>
  <si>
    <r>
      <t xml:space="preserve">Szkiełka nakrywkowe 24X32mm
Szkiełka nakrywkowe, wytrzymałość 0,13-0,16 mm, możliwość użycia w automatycznej nakrywarce, Szkiełka nakrywkowe produkowane ze szkła D 263 M (bezbarwne szkło borowosilikatowe) o dużej odporności chemicznej.
Stopień transmisji światła przy grubości szkła 0,15 mm
VD65 w % (d=0,15 mm) = 91,7 ± 0,3%.
absorpcja promieni UV D 263 M  
Odporność na hydrolizę wg normy </t>
    </r>
    <r>
      <rPr>
        <b/>
        <sz val="11"/>
        <rFont val="Garamond"/>
        <family val="1"/>
        <charset val="238"/>
      </rPr>
      <t>DIN ISO 719 lub równoważna</t>
    </r>
    <r>
      <rPr>
        <sz val="11"/>
        <rFont val="Garamond"/>
        <family val="1"/>
        <charset val="238"/>
      </rPr>
      <t xml:space="preserve">
Klasa hydrolityczna: HGB 1
Współczynnik zasadowości: zawartość Na2O w ziarnach szkła 20 mikrogramów na gram
Odporność na kwasy wg normy DIN 12 116 lub równoważna
Kwasy klasy: S2
Połowiczna utrata wagi powierzchni po 6 godzinach 1,4 mg/ dm2
Odporność na roztwory zasadowe wg normy DIN ISO 695 lub równoważna
Zasady klasy: A2
Utrata wagi powierzchni po 3 godzinach 88 mg / dm2. </t>
    </r>
    <r>
      <rPr>
        <i/>
        <u/>
        <sz val="11"/>
        <color rgb="FFFF0000"/>
        <rFont val="Garamond"/>
        <family val="1"/>
        <charset val="238"/>
      </rPr>
      <t>Zamawiający dopuszcza</t>
    </r>
    <r>
      <rPr>
        <i/>
        <sz val="11"/>
        <color rgb="FFFF0000"/>
        <rFont val="Garamond"/>
        <family val="1"/>
        <charset val="238"/>
      </rPr>
      <t>: zkiełka o wymiarach 0,13-0,17, pozostałe parametry zgodnie z SIWZ</t>
    </r>
  </si>
  <si>
    <r>
      <t xml:space="preserve">Szkiełka nakrywkowe 24X40mm
Szkiełka nakrywkowe, wytrzymałość 0,13-0,16 mm, możliwość użycia w automatycznej nakrywarce, Szkiełka nakrywkowe produkowane ze szkła D 263 M (bezbarwne szkło borowosilikatowe) o dużej odporności chemicznej.
Stopień transmisji światła przy grubości szkła 0,15 mm
VD65 w % (d=0,15 mm) = 91,7 ± 0,3%.
absorpcja promieni UV D 263 M  
Odporność na hydrolizę wg normy DIN ISO 719 lub równoważna
Klasa hydrolityczna: HGB 1
Współczynnik zasadowości: zawartość Na2O w ziarnach szkła 20 mikrogramów na gram
Odporność na kwasy wg normy DIN 12 116 lub równoważna
Kwasy klasy: S2
Połowiczna utrata wagi powierzchni po 6 godzinach 1,4 mg/ dm2
Odporność na roztwory zasadowe wg normy DIN ISO 695 lub równoważna
Zasady klasy: A2
Utrata wagi powierzchni po 3 godzinach 88 mg / dm2. </t>
    </r>
    <r>
      <rPr>
        <i/>
        <u/>
        <sz val="11"/>
        <color rgb="FFFF0000"/>
        <rFont val="Garamond"/>
        <family val="1"/>
        <charset val="238"/>
      </rPr>
      <t xml:space="preserve">Zamawiający dopuszcza: </t>
    </r>
    <r>
      <rPr>
        <i/>
        <sz val="11"/>
        <color rgb="FFFF0000"/>
        <rFont val="Garamond"/>
        <family val="1"/>
        <charset val="238"/>
      </rPr>
      <t>szkiełka o wymiarach 0,13-0,17, pozostałe parametry zgodnie z SIWZ</t>
    </r>
  </si>
  <si>
    <r>
      <t xml:space="preserve">Szkiełka nakrywkowe 24X50mm
Szkiełka nakrywkowe, wytrzymałość 0,13-0,16 mm, możliwość użycia w automatycznej nakrywarce, Szkiełka nakrywkowe produkowane ze szkła D 263 M (bezbarwne szkło borowosilikatowe) o dużej odporności chemicznej.
Stopień transmisji światła przy grubości szkła 0,15 mm
VD65 w % (d=0,15 mm) = 91,7 ± 0,3%.
absorpcja promieni UV D 263 M  
Odporność na hydrolizę wg normy DIN ISO 719 lub równoważna
Klasa hydrolityczna: HGB 1
Współczynnik zasadowości: zawartość Na2O w ziarnach szkła 20 mikrogramów na gram
Odporność na kwasy wg normy DIN 12 116 lub równoważna
Kwasy klasy: S2
Połowiczna utrata wagi powierzchni po 6 godzinach 1,4 mg/ dm2
Odporność na roztwory zasadowe wg normy DIN ISO 695 lub równoważna
Zasady klasy: A2
Utrata wagi powierzchni po 3 godzinach 88 mg / dm2. </t>
    </r>
    <r>
      <rPr>
        <i/>
        <u/>
        <sz val="11"/>
        <color rgb="FFFF0000"/>
        <rFont val="Garamond"/>
        <family val="1"/>
        <charset val="238"/>
      </rPr>
      <t>Zamawiający dopuszcza:</t>
    </r>
    <r>
      <rPr>
        <i/>
        <sz val="11"/>
        <color rgb="FFFF0000"/>
        <rFont val="Garamond"/>
        <family val="1"/>
        <charset val="238"/>
      </rPr>
      <t xml:space="preserve"> szkiełka o wymiarach 0,13-0,17, pozostałe parametry zgodnie z SIWZ</t>
    </r>
  </si>
  <si>
    <r>
      <t xml:space="preserve">Szkiełka nakrywkowe 15x15mm, wytrzymałość 0,13-0,16 mm, możliwość użycia w automatycznej nakrywarce, opakowanie 100 szt
Szkiełka nakrywkowe produkowane ze szkła D 263 M ( bezbarwne szkło borowosilikatowe) o dużej odporności chemicznej.
Stopień transmisji światła przy grubości szkła 0,15 mm
VD65 w % (d=0,15 mm) = 91,7 ± 0,3%.
absorpcja promieni UV D 263 M  
Odporność na hydrolizę wg normy DIN ISO 719 lub równoważna
Klasa hydrolityczna: HGB 1
Współczynnik zasadowości: zawartość Na2O w ziarnach szkła 20 mikrogramów na gram
Odporność na kwasy wg normy DIN 12 116 lub równoważna
Kwasy klasy: S2
Połowiczna utrata wagi powierzchni po 6 godzinach 1,4 mg/ dm2
Odporność na roztwory zasadowe wg normy DIN ISO 695 lub równoważna
Zasady klasy: A2
Utrata wagi powierzchni po 3 godzinach 88 mg / dm2. </t>
    </r>
    <r>
      <rPr>
        <i/>
        <u/>
        <sz val="11"/>
        <color rgb="FFFF0000"/>
        <rFont val="Garamond"/>
        <family val="1"/>
        <charset val="238"/>
      </rPr>
      <t>Zamawiający dopuszcza</t>
    </r>
    <r>
      <rPr>
        <i/>
        <sz val="11"/>
        <color rgb="FFFF0000"/>
        <rFont val="Garamond"/>
        <family val="1"/>
        <charset val="238"/>
      </rPr>
      <t>: szkiełka o wymiarach 0,13-0,17, pozostałe parametry zgodnie z SIWZ</t>
    </r>
  </si>
  <si>
    <r>
      <t xml:space="preserve">Szkiełka nakrywkowe okrągłe średnica 8mm
Szkiełka nakrywkowe, wytrzymałość 0,13-0,16 mm, możliwość użycia w automatycznej nakrywarce, Szkiełka nakrywkowe produkowane ze szkła D 263 M (bezbarwne szkło borowosilikatowe) o dużej odporności chemicznej.
Stopień transmisji światła przy grubości szkła 0,15 mm
VD65 w % (d=0,15 mm) = 91,7 ± 0,3%.
absorpcja promieni UV D 263 M  
Odporność na hydrolizę wg normy DIN ISO 719 lub równoważna
Klasa hydrolityczna: HGB 1
Współczynnik zasadowości: zawartość Na2O w ziarnach szkła 20 mikrogramów na gram
Odporność na kwasy wg normy DIN 12 116 lub równoważna
Kwasy klasy: S2
Połowiczna utrata wagi powierzchni po 6 godzinach 1,4 mg/ dm2
Odporność na roztwory zasadowe wg normy DIN ISO 695 lub równoważna
Zasady klasy: A2
Utrata wagi powierzchni po 3 godzinach 88 mg / dm2. </t>
    </r>
    <r>
      <rPr>
        <i/>
        <u/>
        <sz val="11"/>
        <color rgb="FFFF0000"/>
        <rFont val="Garamond"/>
        <family val="1"/>
        <charset val="238"/>
      </rPr>
      <t>Zamawiający dopuszcza</t>
    </r>
    <r>
      <rPr>
        <i/>
        <sz val="11"/>
        <color rgb="FFFF0000"/>
        <rFont val="Garamond"/>
        <family val="1"/>
        <charset val="238"/>
      </rPr>
      <t>: szkiełka o wymiarach 0,13-0,17, pozostałe parametry zgodnie z SIWZ</t>
    </r>
  </si>
  <si>
    <r>
      <t xml:space="preserve">Szkiełka nakrywkowe (0,13-0,16) 24x50 mm, typu MENZEL, kompatybilne z posiadanym przez Zamawiającego urządzeniem zaklejającym ThermoScientific CTM6 oraz TissueTek Glass SAKURA; opakowanie 100 sztuk. Szkiełka nakrywkowe typu Menzel ze szkła borosilikatowego o składzie: : dwutlenek krzemu (SiO2) – 64,1%, tlenek boru (B2O3) – 8,4%, tlenek glinu (Al2O3) – 4,2%, tlenek sodu (Na2O) – 6,4%, tlenek potasu (K2O) – 6,9%, tlenek cynku (ZnO) – 5,9%, tlenek tytanu (TiO2) – 4,0%, tlenek antymonu (Sb2O3) – 0,1%. Opakowanie 100 sztuk. </t>
    </r>
    <r>
      <rPr>
        <i/>
        <u/>
        <sz val="11"/>
        <color rgb="FFFF0000"/>
        <rFont val="Garamond"/>
        <family val="1"/>
        <charset val="238"/>
      </rPr>
      <t>Zamawiający dopuszcza</t>
    </r>
    <r>
      <rPr>
        <i/>
        <sz val="11"/>
        <color rgb="FFFF0000"/>
        <rFont val="Garamond"/>
        <family val="1"/>
        <charset val="238"/>
      </rPr>
      <t>: szkiełka o wymiarach 0,13-0,17, pozostałe parametry zgodnie z SIWZ</t>
    </r>
  </si>
  <si>
    <r>
      <t xml:space="preserve">Szkiełka nakrywkowe (0,13-0,16) 52x76mm (100 szt.)  Szkiełka nakrywkowe typu Menzel ze szkła borosilikatowego o składzie: : dwutlenek krzemu (SiO2) – 64,1%, tlenek boru (B2O3) – 8,4%, tlenek glinu (Al2O3) – 4,2%, tlenek sodu (Na2O) – 6,4%, tlenek potasu (K2O) – 6,9%, tlenek cynku (ZnO) – 5,9%, tlenek tytanu (TiO2) – 4,0%, tlenek antymonu (Sb2O3) – 0,1%. Opakowanie 100 sztuk. Zamawiający dopuszcza szkiełka nakrywkowe w rozmiarze 50x70 mm. </t>
    </r>
    <r>
      <rPr>
        <i/>
        <u/>
        <sz val="11"/>
        <color rgb="FFFF0000"/>
        <rFont val="Garamond"/>
        <family val="1"/>
        <charset val="238"/>
      </rPr>
      <t xml:space="preserve">Zamawiający dopuszcza: </t>
    </r>
    <r>
      <rPr>
        <i/>
        <sz val="11"/>
        <color rgb="FFFF0000"/>
        <rFont val="Garamond"/>
        <family val="1"/>
        <charset val="238"/>
      </rPr>
      <t>szkiełka o wymiarach 0,13-0,17, pozostałe parametry zgodnie z SIWZ</t>
    </r>
  </si>
  <si>
    <t>Załącznik nr 1a do specyfikacji- po modyfikacji z dnia 22.10.2020</t>
  </si>
  <si>
    <t>Załącznik nr 1a do specyfikacji - po modyfikacji z dnia 22.10.2020</t>
  </si>
  <si>
    <t>załącznik nr 1a do specyfikacji- po modyfikacji z dnia 22.10.2020</t>
  </si>
  <si>
    <r>
      <t xml:space="preserve">Szkiełka podstawowe z malowanym polem szlifowane 76x26x1mm powlekane materiałem polysine. Dopuszcza się szkiełka z kolorowym polem do opisu. </t>
    </r>
    <r>
      <rPr>
        <i/>
        <u/>
        <sz val="11"/>
        <color rgb="FFFF0000"/>
        <rFont val="Garamond"/>
        <family val="1"/>
        <charset val="238"/>
      </rPr>
      <t>Zamawiajacy dopuszc</t>
    </r>
    <r>
      <rPr>
        <i/>
        <sz val="11"/>
        <color rgb="FFFF0000"/>
        <rFont val="Garamond"/>
        <family val="1"/>
        <charset val="238"/>
      </rPr>
      <t>za:                           szkiełka o wymiarach 75x25mm pakowane po 72 sztuki, z odpowiednim przeliczeniem ilości i zaokrągleniem do pełnych opakowań</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</si>
</sst>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 #,##0.00\ &quot;zł&quot;_-;\-* #,##0.00\ &quot;zł&quot;_-;_-* &quot;-&quot;??\ &quot;zł&quot;_-;_-@_-"/>
    <numFmt numFmtId="43" formatCode="_-* #,##0.00\ _z_ł_-;\-* #,##0.00\ _z_ł_-;_-* &quot;-&quot;??\ _z_ł_-;_-@_-"/>
    <numFmt numFmtId="164" formatCode="_-* #,##0\ _z_ł_-;\-* #,##0\ _z_ł_-;_-* &quot;-&quot;??\ _z_ł_-;_-@_-"/>
    <numFmt numFmtId="165" formatCode="#,##0.00\ &quot;zł&quot;"/>
    <numFmt numFmtId="166" formatCode="_-* #,##0.0000\ &quot;zł&quot;_-;\-* #,##0.0000\ &quot;zł&quot;_-;_-* &quot;-&quot;??\ &quot;zł&quot;_-;_-@_-"/>
    <numFmt numFmtId="167" formatCode="#,##0.0000\ &quot;zł&quot;"/>
  </numFmts>
  <fonts count="24" x14ac:knownFonts="1">
    <font>
      <sz val="10"/>
      <name val="Arial CE"/>
      <charset val="238"/>
    </font>
    <font>
      <sz val="10"/>
      <name val="Arial CE"/>
      <charset val="238"/>
    </font>
    <font>
      <sz val="10"/>
      <name val="Arial CE"/>
      <charset val="238"/>
    </font>
    <font>
      <sz val="10"/>
      <name val="Arial"/>
      <family val="2"/>
      <charset val="238"/>
    </font>
    <font>
      <sz val="11"/>
      <name val="Garamond"/>
      <family val="1"/>
      <charset val="238"/>
    </font>
    <font>
      <b/>
      <sz val="11"/>
      <name val="Garamond"/>
      <family val="1"/>
      <charset val="238"/>
    </font>
    <font>
      <sz val="10"/>
      <name val="Arial CE"/>
      <family val="2"/>
      <charset val="238"/>
    </font>
    <font>
      <sz val="11"/>
      <color theme="1"/>
      <name val="Calibri"/>
      <family val="2"/>
      <scheme val="minor"/>
    </font>
    <font>
      <sz val="12"/>
      <name val="Garamond"/>
      <family val="1"/>
      <charset val="238"/>
    </font>
    <font>
      <i/>
      <sz val="12"/>
      <name val="Garamond"/>
      <family val="1"/>
      <charset val="238"/>
    </font>
    <font>
      <b/>
      <sz val="12"/>
      <name val="Garamond"/>
      <family val="1"/>
      <charset val="238"/>
    </font>
    <font>
      <b/>
      <sz val="10"/>
      <name val="Garamond"/>
      <family val="1"/>
      <charset val="238"/>
    </font>
    <font>
      <sz val="10"/>
      <name val="Garamond"/>
      <family val="1"/>
      <charset val="238"/>
    </font>
    <font>
      <sz val="11"/>
      <color theme="1"/>
      <name val="Garamond"/>
      <family val="1"/>
      <charset val="238"/>
    </font>
    <font>
      <sz val="11"/>
      <name val="Calibri"/>
      <family val="2"/>
      <charset val="238"/>
      <scheme val="minor"/>
    </font>
    <font>
      <b/>
      <sz val="10"/>
      <color theme="1"/>
      <name val="Garamond"/>
      <family val="1"/>
      <charset val="238"/>
    </font>
    <font>
      <i/>
      <sz val="11"/>
      <color rgb="FFFF0000"/>
      <name val="Garamond"/>
      <family val="1"/>
      <charset val="238"/>
    </font>
    <font>
      <strike/>
      <sz val="11"/>
      <name val="Garamond"/>
      <family val="1"/>
      <charset val="238"/>
    </font>
    <font>
      <i/>
      <sz val="10"/>
      <color rgb="FFFF0000"/>
      <name val="Garamond"/>
      <family val="1"/>
      <charset val="238"/>
    </font>
    <font>
      <i/>
      <u/>
      <sz val="11"/>
      <color rgb="FFFF0000"/>
      <name val="Garamond"/>
      <family val="1"/>
      <charset val="238"/>
    </font>
    <font>
      <strike/>
      <sz val="11"/>
      <color theme="1"/>
      <name val="Garamond"/>
      <family val="1"/>
      <charset val="238"/>
    </font>
    <font>
      <b/>
      <strike/>
      <sz val="11"/>
      <name val="Garamond"/>
      <family val="1"/>
      <charset val="238"/>
    </font>
    <font>
      <b/>
      <sz val="11"/>
      <color rgb="FFFF0000"/>
      <name val="Garamond"/>
      <family val="1"/>
      <charset val="238"/>
    </font>
    <font>
      <sz val="11"/>
      <color rgb="FFFF0000"/>
      <name val="Garamond"/>
      <family val="1"/>
      <charset val="238"/>
    </font>
  </fonts>
  <fills count="5">
    <fill>
      <patternFill patternType="none"/>
    </fill>
    <fill>
      <patternFill patternType="gray125"/>
    </fill>
    <fill>
      <patternFill patternType="solid">
        <fgColor indexed="9"/>
        <bgColor indexed="64"/>
      </patternFill>
    </fill>
    <fill>
      <patternFill patternType="solid">
        <fgColor theme="6" tint="0.79998168889431442"/>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16">
    <xf numFmtId="0" fontId="0" fillId="0" borderId="0"/>
    <xf numFmtId="43" fontId="1"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0" fontId="3" fillId="0" borderId="0"/>
    <xf numFmtId="0" fontId="2" fillId="0" borderId="0"/>
    <xf numFmtId="0" fontId="3" fillId="0" borderId="0"/>
    <xf numFmtId="0" fontId="7" fillId="0" borderId="0"/>
    <xf numFmtId="0" fontId="6" fillId="0" borderId="0"/>
    <xf numFmtId="0" fontId="3" fillId="0" borderId="0"/>
    <xf numFmtId="0" fontId="6" fillId="0" borderId="0"/>
    <xf numFmtId="44" fontId="1" fillId="0" borderId="0" applyFont="0" applyFill="0" applyBorder="0" applyAlignment="0" applyProtection="0"/>
    <xf numFmtId="44" fontId="3" fillId="0" borderId="0" applyFont="0" applyFill="0" applyBorder="0" applyAlignment="0" applyProtection="0"/>
    <xf numFmtId="0" fontId="6" fillId="0" borderId="0"/>
    <xf numFmtId="0" fontId="1" fillId="0" borderId="0"/>
    <xf numFmtId="0" fontId="1" fillId="0" borderId="0"/>
  </cellStyleXfs>
  <cellXfs count="170">
    <xf numFmtId="0" fontId="0" fillId="0" borderId="0" xfId="0"/>
    <xf numFmtId="0" fontId="4" fillId="0" borderId="0" xfId="0" applyFont="1" applyFill="1" applyBorder="1" applyAlignment="1" applyProtection="1">
      <alignment horizontal="left" vertical="top" wrapText="1"/>
      <protection locked="0"/>
    </xf>
    <xf numFmtId="3" fontId="4" fillId="0" borderId="0" xfId="0" applyNumberFormat="1" applyFont="1" applyFill="1" applyBorder="1" applyAlignment="1" applyProtection="1">
      <alignment horizontal="right" vertical="top"/>
      <protection locked="0"/>
    </xf>
    <xf numFmtId="0" fontId="5" fillId="0" borderId="0" xfId="0" applyFont="1" applyFill="1" applyBorder="1" applyAlignment="1" applyProtection="1">
      <alignment horizontal="center" vertical="top"/>
      <protection locked="0"/>
    </xf>
    <xf numFmtId="3" fontId="4" fillId="0" borderId="0" xfId="0" applyNumberFormat="1"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4" fillId="0" borderId="0" xfId="0" applyFont="1" applyFill="1" applyAlignment="1" applyProtection="1">
      <alignment horizontal="left" vertical="top" wrapText="1"/>
      <protection locked="0"/>
    </xf>
    <xf numFmtId="0" fontId="4" fillId="0" borderId="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3" fontId="5" fillId="0" borderId="0" xfId="0" applyNumberFormat="1" applyFont="1" applyFill="1" applyBorder="1" applyAlignment="1" applyProtection="1">
      <alignment horizontal="left" vertical="top" wrapText="1"/>
      <protection locked="0"/>
    </xf>
    <xf numFmtId="3" fontId="4" fillId="0" borderId="0" xfId="0" applyNumberFormat="1" applyFont="1" applyFill="1" applyAlignment="1" applyProtection="1">
      <alignment horizontal="left" vertical="top" wrapText="1"/>
      <protection locked="0"/>
    </xf>
    <xf numFmtId="0" fontId="4" fillId="0" borderId="0" xfId="0" applyFont="1" applyFill="1" applyBorder="1" applyAlignment="1" applyProtection="1">
      <alignment horizontal="left" vertical="top" wrapText="1"/>
    </xf>
    <xf numFmtId="0" fontId="4" fillId="0" borderId="3"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4" fillId="0" borderId="0" xfId="0" applyFont="1" applyFill="1" applyAlignment="1" applyProtection="1">
      <alignment horizontal="center" vertical="top" wrapText="1"/>
      <protection locked="0"/>
    </xf>
    <xf numFmtId="49" fontId="4" fillId="0" borderId="0" xfId="0" applyNumberFormat="1" applyFont="1" applyFill="1" applyBorder="1" applyAlignment="1" applyProtection="1">
      <alignment horizontal="center" vertical="top" wrapText="1"/>
      <protection locked="0"/>
    </xf>
    <xf numFmtId="0" fontId="4" fillId="0" borderId="0" xfId="0" applyFont="1" applyFill="1" applyBorder="1" applyAlignment="1" applyProtection="1">
      <alignment horizontal="center" vertical="top" wrapText="1"/>
      <protection locked="0"/>
    </xf>
    <xf numFmtId="0" fontId="4" fillId="0" borderId="0" xfId="0" applyFont="1" applyFill="1" applyAlignment="1" applyProtection="1">
      <alignment horizontal="left" vertical="top"/>
      <protection locked="0"/>
    </xf>
    <xf numFmtId="0" fontId="4" fillId="0" borderId="0" xfId="0" applyFont="1" applyFill="1" applyAlignment="1" applyProtection="1">
      <alignment horizontal="right" vertical="top" wrapText="1"/>
      <protection locked="0"/>
    </xf>
    <xf numFmtId="0" fontId="4" fillId="0" borderId="0" xfId="0" applyFont="1" applyFill="1" applyAlignment="1" applyProtection="1">
      <alignment horizontal="right" vertical="top"/>
      <protection locked="0"/>
    </xf>
    <xf numFmtId="1" fontId="4" fillId="0" borderId="0" xfId="0" applyNumberFormat="1" applyFont="1" applyFill="1" applyAlignment="1" applyProtection="1">
      <alignment horizontal="left" vertical="top" wrapText="1"/>
      <protection locked="0"/>
    </xf>
    <xf numFmtId="0" fontId="4" fillId="0" borderId="0" xfId="0" applyFont="1" applyFill="1" applyBorder="1" applyAlignment="1" applyProtection="1">
      <alignment horizontal="right" vertical="top" wrapText="1"/>
      <protection locked="0"/>
    </xf>
    <xf numFmtId="0" fontId="5" fillId="0" borderId="0" xfId="0" applyFont="1" applyFill="1" applyBorder="1" applyAlignment="1" applyProtection="1">
      <alignment horizontal="left" vertical="top"/>
      <protection locked="0"/>
    </xf>
    <xf numFmtId="1" fontId="4" fillId="0" borderId="0" xfId="0" applyNumberFormat="1" applyFont="1" applyFill="1" applyBorder="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1" fontId="4" fillId="2" borderId="0" xfId="0" applyNumberFormat="1" applyFont="1" applyFill="1" applyBorder="1" applyAlignment="1" applyProtection="1">
      <alignment horizontal="left" vertical="top" wrapText="1"/>
      <protection locked="0"/>
    </xf>
    <xf numFmtId="0" fontId="4" fillId="2" borderId="0" xfId="0" applyFont="1" applyFill="1" applyBorder="1" applyAlignment="1" applyProtection="1">
      <alignment horizontal="center" vertical="top" wrapText="1"/>
      <protection locked="0"/>
    </xf>
    <xf numFmtId="0" fontId="5" fillId="2" borderId="1" xfId="0" applyFont="1" applyFill="1" applyBorder="1" applyAlignment="1" applyProtection="1">
      <alignment horizontal="left" vertical="top" wrapText="1"/>
      <protection locked="0"/>
    </xf>
    <xf numFmtId="44" fontId="4" fillId="2" borderId="5" xfId="0" applyNumberFormat="1" applyFont="1" applyFill="1" applyBorder="1" applyAlignment="1" applyProtection="1">
      <alignment horizontal="left" vertical="top" wrapText="1"/>
      <protection locked="0"/>
    </xf>
    <xf numFmtId="0" fontId="4" fillId="2" borderId="0" xfId="0" applyFont="1" applyFill="1" applyAlignment="1" applyProtection="1">
      <alignment horizontal="left" vertical="top" wrapText="1"/>
      <protection locked="0"/>
    </xf>
    <xf numFmtId="1" fontId="4" fillId="2" borderId="0" xfId="0" applyNumberFormat="1" applyFont="1" applyFill="1" applyAlignment="1" applyProtection="1">
      <alignment horizontal="left" vertical="top" wrapText="1"/>
      <protection locked="0"/>
    </xf>
    <xf numFmtId="0" fontId="4" fillId="2" borderId="0" xfId="0" applyFont="1" applyFill="1" applyAlignment="1" applyProtection="1">
      <alignment horizontal="center" vertical="top" wrapText="1"/>
      <protection locked="0"/>
    </xf>
    <xf numFmtId="0" fontId="5" fillId="2" borderId="1" xfId="0" applyFont="1" applyFill="1" applyBorder="1" applyAlignment="1" applyProtection="1">
      <alignment horizontal="center" vertical="center" wrapText="1"/>
      <protection locked="0"/>
    </xf>
    <xf numFmtId="164" fontId="5" fillId="2" borderId="4" xfId="1" applyNumberFormat="1" applyFont="1" applyFill="1" applyBorder="1" applyAlignment="1" applyProtection="1">
      <alignment horizontal="center" vertical="center" wrapText="1"/>
      <protection locked="0"/>
    </xf>
    <xf numFmtId="0" fontId="5" fillId="0" borderId="0" xfId="0" applyFont="1" applyFill="1" applyAlignment="1" applyProtection="1">
      <alignment horizontal="center" vertical="center" wrapText="1"/>
      <protection locked="0"/>
    </xf>
    <xf numFmtId="0" fontId="4" fillId="2" borderId="1" xfId="0" applyNumberFormat="1" applyFont="1" applyFill="1" applyBorder="1" applyAlignment="1" applyProtection="1">
      <alignment horizontal="center" vertical="center" wrapText="1" shrinkToFit="1"/>
      <protection locked="0"/>
    </xf>
    <xf numFmtId="44" fontId="4" fillId="0" borderId="1" xfId="0" applyNumberFormat="1" applyFont="1" applyFill="1" applyBorder="1" applyAlignment="1" applyProtection="1">
      <alignment horizontal="right" vertical="center" wrapText="1"/>
      <protection locked="0"/>
    </xf>
    <xf numFmtId="0" fontId="4" fillId="0" borderId="0" xfId="0" applyFont="1" applyFill="1" applyAlignment="1" applyProtection="1">
      <alignment horizontal="center" vertical="center" wrapText="1"/>
      <protection locked="0"/>
    </xf>
    <xf numFmtId="9" fontId="4" fillId="0" borderId="0" xfId="0" applyNumberFormat="1" applyFont="1" applyFill="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4" fillId="0" borderId="0" xfId="0" applyFont="1" applyFill="1" applyAlignment="1" applyProtection="1">
      <alignment horizontal="left" vertical="top" wrapText="1"/>
      <protection locked="0"/>
    </xf>
    <xf numFmtId="0" fontId="4" fillId="0" borderId="0" xfId="0" applyFont="1" applyFill="1" applyAlignment="1" applyProtection="1">
      <alignment horizontal="right" vertical="top" wrapText="1"/>
      <protection locked="0"/>
    </xf>
    <xf numFmtId="0" fontId="4" fillId="0" borderId="0" xfId="0" applyFont="1" applyFill="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4" fillId="0" borderId="0" xfId="0" applyFont="1" applyFill="1" applyAlignment="1" applyProtection="1">
      <alignment horizontal="right" vertical="top" wrapText="1"/>
      <protection locked="0"/>
    </xf>
    <xf numFmtId="0" fontId="4" fillId="0" borderId="0" xfId="0" applyFont="1" applyFill="1" applyAlignment="1" applyProtection="1">
      <alignment horizontal="left" vertical="top" wrapText="1"/>
      <protection locked="0"/>
    </xf>
    <xf numFmtId="0" fontId="4" fillId="2" borderId="1" xfId="0" applyFont="1" applyFill="1" applyBorder="1" applyAlignment="1" applyProtection="1">
      <alignment horizontal="center" vertical="center" wrapText="1"/>
      <protection locked="0"/>
    </xf>
    <xf numFmtId="164" fontId="5" fillId="2" borderId="1" xfId="1" applyNumberFormat="1"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4" fillId="0" borderId="0" xfId="0" applyFont="1" applyFill="1" applyBorder="1" applyAlignment="1" applyProtection="1">
      <alignment horizontal="left" vertical="top" wrapText="1"/>
      <protection locked="0"/>
    </xf>
    <xf numFmtId="44" fontId="4" fillId="2" borderId="1"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left" vertical="top" wrapText="1"/>
      <protection locked="0"/>
    </xf>
    <xf numFmtId="3" fontId="8" fillId="0" borderId="0" xfId="0" applyNumberFormat="1" applyFont="1" applyFill="1" applyBorder="1" applyAlignment="1" applyProtection="1">
      <alignment horizontal="right" vertical="top" wrapText="1"/>
      <protection locked="0"/>
    </xf>
    <xf numFmtId="0" fontId="8" fillId="0" borderId="1" xfId="0" applyFont="1" applyFill="1" applyBorder="1" applyAlignment="1" applyProtection="1">
      <alignment horizontal="left" vertical="top" wrapText="1"/>
      <protection locked="0"/>
    </xf>
    <xf numFmtId="49" fontId="8" fillId="0" borderId="0" xfId="0" applyNumberFormat="1" applyFont="1" applyFill="1" applyAlignment="1" applyProtection="1">
      <alignment horizontal="left" vertical="top" wrapText="1"/>
      <protection locked="0"/>
    </xf>
    <xf numFmtId="49" fontId="8" fillId="0" borderId="1" xfId="0" applyNumberFormat="1" applyFont="1" applyFill="1" applyBorder="1" applyAlignment="1" applyProtection="1">
      <alignment horizontal="left" vertical="top" wrapText="1"/>
      <protection locked="0"/>
    </xf>
    <xf numFmtId="49" fontId="8" fillId="0" borderId="4" xfId="0" applyNumberFormat="1" applyFont="1" applyFill="1" applyBorder="1" applyAlignment="1" applyProtection="1">
      <alignment horizontal="left" vertical="top" wrapText="1"/>
      <protection locked="0"/>
    </xf>
    <xf numFmtId="3" fontId="8" fillId="0" borderId="1" xfId="0" applyNumberFormat="1" applyFont="1" applyFill="1" applyBorder="1" applyAlignment="1" applyProtection="1">
      <alignment horizontal="right" vertical="top" wrapText="1"/>
      <protection locked="0"/>
    </xf>
    <xf numFmtId="49" fontId="10" fillId="0" borderId="1" xfId="0" applyNumberFormat="1" applyFont="1" applyFill="1" applyBorder="1" applyAlignment="1" applyProtection="1">
      <alignment horizontal="left" vertical="top" wrapText="1"/>
      <protection locked="0"/>
    </xf>
    <xf numFmtId="3" fontId="10" fillId="0" borderId="1" xfId="0" applyNumberFormat="1" applyFont="1" applyFill="1" applyBorder="1" applyAlignment="1" applyProtection="1">
      <alignment horizontal="right" vertical="top" wrapText="1"/>
      <protection locked="0"/>
    </xf>
    <xf numFmtId="0" fontId="8" fillId="0" borderId="0" xfId="0" applyFont="1"/>
    <xf numFmtId="0" fontId="8" fillId="0" borderId="0" xfId="0" applyFont="1" applyAlignment="1">
      <alignment vertical="center"/>
    </xf>
    <xf numFmtId="0" fontId="5" fillId="3" borderId="2" xfId="0" applyFont="1" applyFill="1" applyBorder="1" applyAlignment="1" applyProtection="1">
      <alignment horizontal="center" vertical="top" wrapText="1"/>
      <protection locked="0"/>
    </xf>
    <xf numFmtId="0" fontId="11" fillId="2" borderId="1" xfId="0" applyFont="1" applyFill="1" applyBorder="1" applyAlignment="1" applyProtection="1">
      <alignment horizontal="center" vertical="center" wrapText="1"/>
      <protection locked="0"/>
    </xf>
    <xf numFmtId="164" fontId="11" fillId="2" borderId="1" xfId="1" applyNumberFormat="1" applyFont="1" applyFill="1" applyBorder="1" applyAlignment="1" applyProtection="1">
      <alignment horizontal="center" vertical="center" wrapText="1"/>
      <protection locked="0"/>
    </xf>
    <xf numFmtId="0" fontId="11" fillId="2" borderId="1" xfId="0" applyFont="1" applyFill="1" applyBorder="1" applyAlignment="1">
      <alignment horizontal="center" vertical="center" wrapText="1"/>
    </xf>
    <xf numFmtId="0" fontId="12" fillId="2"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4" fillId="0" borderId="0" xfId="0" applyFont="1" applyFill="1" applyAlignment="1" applyProtection="1">
      <alignment horizontal="left" vertical="top" wrapText="1"/>
      <protection locked="0"/>
    </xf>
    <xf numFmtId="0" fontId="4" fillId="0" borderId="0" xfId="0" applyFont="1" applyFill="1" applyAlignment="1" applyProtection="1">
      <alignment horizontal="right" vertical="top" wrapText="1"/>
      <protection locked="0"/>
    </xf>
    <xf numFmtId="0" fontId="4" fillId="0" borderId="0" xfId="0" applyFont="1" applyFill="1" applyBorder="1" applyAlignment="1" applyProtection="1">
      <alignment horizontal="left" vertical="top" wrapText="1"/>
      <protection locked="0"/>
    </xf>
    <xf numFmtId="0" fontId="4" fillId="0" borderId="0" xfId="0" applyFont="1" applyFill="1" applyAlignment="1" applyProtection="1">
      <alignment horizontal="left" vertical="top" wrapText="1"/>
      <protection locked="0"/>
    </xf>
    <xf numFmtId="0" fontId="8" fillId="0" borderId="1" xfId="0" applyFont="1" applyFill="1" applyBorder="1" applyAlignment="1" applyProtection="1">
      <alignment horizontal="left" vertical="top" wrapText="1"/>
      <protection locked="0"/>
    </xf>
    <xf numFmtId="0" fontId="8" fillId="0" borderId="0" xfId="0" applyFont="1" applyFill="1" applyAlignment="1" applyProtection="1">
      <alignment horizontal="left" vertical="top" wrapText="1"/>
      <protection locked="0"/>
    </xf>
    <xf numFmtId="0" fontId="8" fillId="0" borderId="0"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4" fillId="2" borderId="0" xfId="0" applyFont="1" applyFill="1" applyBorder="1" applyAlignment="1" applyProtection="1">
      <alignment horizontal="left" vertical="center" wrapText="1"/>
      <protection locked="0"/>
    </xf>
    <xf numFmtId="0" fontId="4" fillId="0" borderId="0" xfId="10" applyFont="1" applyFill="1" applyBorder="1" applyAlignment="1">
      <alignment horizontal="left" vertical="center" wrapText="1"/>
    </xf>
    <xf numFmtId="3" fontId="4" fillId="0" borderId="0" xfId="10" applyNumberFormat="1" applyFont="1" applyFill="1" applyBorder="1" applyAlignment="1" applyProtection="1">
      <alignment horizontal="center" vertical="center" wrapText="1"/>
    </xf>
    <xf numFmtId="0" fontId="4" fillId="2" borderId="0" xfId="0" applyNumberFormat="1" applyFont="1" applyFill="1" applyBorder="1" applyAlignment="1" applyProtection="1">
      <alignment horizontal="center" vertical="center" wrapText="1" shrinkToFit="1"/>
      <protection locked="0"/>
    </xf>
    <xf numFmtId="4" fontId="4" fillId="0" borderId="0" xfId="0" applyNumberFormat="1" applyFont="1" applyFill="1" applyBorder="1" applyAlignment="1" applyProtection="1">
      <alignment horizontal="center" vertical="center" wrapText="1" shrinkToFit="1"/>
      <protection locked="0"/>
    </xf>
    <xf numFmtId="44" fontId="4" fillId="0" borderId="0" xfId="0" applyNumberFormat="1" applyFont="1" applyFill="1" applyBorder="1" applyAlignment="1" applyProtection="1">
      <alignment horizontal="right" vertical="center" wrapText="1"/>
      <protection locked="0"/>
    </xf>
    <xf numFmtId="165" fontId="4" fillId="2" borderId="1" xfId="0" applyNumberFormat="1" applyFont="1" applyFill="1" applyBorder="1" applyAlignment="1" applyProtection="1">
      <alignment horizontal="center" vertical="center" wrapText="1"/>
      <protection locked="0"/>
    </xf>
    <xf numFmtId="44" fontId="12" fillId="2" borderId="1" xfId="0" applyNumberFormat="1" applyFont="1" applyFill="1" applyBorder="1" applyAlignment="1" applyProtection="1">
      <alignment horizontal="center" vertical="center" wrapText="1"/>
      <protection locked="0"/>
    </xf>
    <xf numFmtId="0" fontId="8" fillId="0" borderId="0" xfId="0" applyFont="1" applyFill="1" applyAlignment="1">
      <alignment horizontal="justify" vertical="center"/>
    </xf>
    <xf numFmtId="0" fontId="8" fillId="0" borderId="0" xfId="0" applyFont="1" applyFill="1" applyBorder="1" applyAlignment="1" applyProtection="1">
      <alignment horizontal="left" vertical="top" wrapText="1"/>
      <protection locked="0"/>
    </xf>
    <xf numFmtId="3" fontId="12" fillId="0" borderId="1" xfId="0" applyNumberFormat="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3" fontId="5" fillId="0" borderId="1" xfId="0" applyNumberFormat="1" applyFont="1" applyFill="1" applyBorder="1" applyAlignment="1">
      <alignment horizontal="center" vertical="center" wrapText="1"/>
    </xf>
    <xf numFmtId="0" fontId="13" fillId="0" borderId="1" xfId="0" applyFont="1" applyFill="1" applyBorder="1" applyAlignment="1">
      <alignment horizontal="justify" vertical="center" wrapText="1"/>
    </xf>
    <xf numFmtId="0" fontId="13" fillId="0" borderId="1" xfId="10" applyFont="1" applyFill="1" applyBorder="1" applyAlignment="1">
      <alignment horizontal="justify" vertical="center" wrapText="1"/>
    </xf>
    <xf numFmtId="0" fontId="13" fillId="0" borderId="1" xfId="0" applyFont="1" applyFill="1" applyBorder="1" applyAlignment="1" applyProtection="1">
      <alignment horizontal="justify" vertical="center" wrapText="1"/>
      <protection locked="0"/>
    </xf>
    <xf numFmtId="0" fontId="4" fillId="0" borderId="1" xfId="0" applyFont="1" applyFill="1" applyBorder="1" applyAlignment="1">
      <alignment horizontal="center" vertical="center"/>
    </xf>
    <xf numFmtId="0" fontId="4" fillId="0" borderId="1" xfId="0" applyFont="1" applyFill="1" applyBorder="1" applyAlignment="1" applyProtection="1">
      <alignment horizontal="justify" vertical="center" wrapText="1"/>
      <protection locked="0"/>
    </xf>
    <xf numFmtId="49" fontId="13" fillId="4" borderId="1" xfId="15" applyNumberFormat="1" applyFont="1" applyFill="1" applyBorder="1" applyAlignment="1" applyProtection="1">
      <alignment horizontal="justify" vertical="center" wrapText="1"/>
      <protection locked="0"/>
    </xf>
    <xf numFmtId="49" fontId="4" fillId="4" borderId="1" xfId="15" applyNumberFormat="1" applyFont="1" applyFill="1" applyBorder="1" applyAlignment="1" applyProtection="1">
      <alignment horizontal="justify" vertical="center" wrapText="1"/>
      <protection locked="0"/>
    </xf>
    <xf numFmtId="0" fontId="4" fillId="4" borderId="1" xfId="0" applyFont="1" applyFill="1" applyBorder="1" applyAlignment="1" applyProtection="1">
      <alignment horizontal="justify" vertical="center" wrapText="1"/>
      <protection locked="0"/>
    </xf>
    <xf numFmtId="49" fontId="4" fillId="0" borderId="1" xfId="15" applyNumberFormat="1" applyFont="1" applyFill="1" applyBorder="1" applyAlignment="1" applyProtection="1">
      <alignment horizontal="justify" vertical="center" wrapText="1"/>
      <protection locked="0"/>
    </xf>
    <xf numFmtId="0" fontId="4" fillId="4" borderId="1" xfId="0" applyFont="1" applyFill="1" applyBorder="1" applyAlignment="1">
      <alignment horizontal="justify" vertical="center" wrapText="1"/>
    </xf>
    <xf numFmtId="3" fontId="5" fillId="0" borderId="1" xfId="1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protection locked="0"/>
    </xf>
    <xf numFmtId="3" fontId="11" fillId="0" borderId="1" xfId="0" applyNumberFormat="1" applyFont="1" applyFill="1" applyBorder="1" applyAlignment="1">
      <alignment horizontal="center" vertical="center"/>
    </xf>
    <xf numFmtId="3" fontId="11" fillId="4" borderId="1" xfId="0" applyNumberFormat="1" applyFont="1" applyFill="1" applyBorder="1" applyAlignment="1">
      <alignment horizontal="center" vertical="center"/>
    </xf>
    <xf numFmtId="0" fontId="4" fillId="2" borderId="9" xfId="0" applyFont="1" applyFill="1" applyBorder="1" applyAlignment="1" applyProtection="1">
      <alignment horizontal="center" vertical="center" wrapText="1"/>
      <protection locked="0"/>
    </xf>
    <xf numFmtId="0" fontId="4" fillId="2" borderId="9" xfId="0" applyNumberFormat="1" applyFont="1" applyFill="1" applyBorder="1" applyAlignment="1" applyProtection="1">
      <alignment horizontal="center" vertical="center" wrapText="1" shrinkToFit="1"/>
      <protection locked="0"/>
    </xf>
    <xf numFmtId="44" fontId="4" fillId="0" borderId="9" xfId="0" applyNumberFormat="1" applyFont="1" applyFill="1" applyBorder="1" applyAlignment="1" applyProtection="1">
      <alignment horizontal="right" vertical="center" wrapText="1"/>
      <protection locked="0"/>
    </xf>
    <xf numFmtId="0" fontId="5" fillId="0" borderId="1"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166" fontId="4" fillId="0" borderId="9" xfId="0" applyNumberFormat="1" applyFont="1" applyFill="1" applyBorder="1" applyAlignment="1" applyProtection="1">
      <alignment horizontal="center" vertical="center" wrapText="1" shrinkToFit="1"/>
      <protection locked="0"/>
    </xf>
    <xf numFmtId="3" fontId="14" fillId="4" borderId="1" xfId="0" applyNumberFormat="1" applyFont="1" applyFill="1" applyBorder="1" applyAlignment="1">
      <alignment horizontal="center" vertical="center"/>
    </xf>
    <xf numFmtId="0" fontId="0" fillId="4" borderId="1" xfId="0" applyFont="1" applyFill="1" applyBorder="1" applyAlignment="1">
      <alignment horizontal="center" vertical="center"/>
    </xf>
    <xf numFmtId="3" fontId="5" fillId="4" borderId="1" xfId="0" applyNumberFormat="1" applyFont="1" applyFill="1" applyBorder="1" applyAlignment="1">
      <alignment horizontal="center" vertical="center"/>
    </xf>
    <xf numFmtId="0" fontId="5" fillId="4" borderId="1" xfId="0" applyFont="1" applyFill="1" applyBorder="1" applyAlignment="1" applyProtection="1">
      <alignment horizontal="center" vertical="center" wrapText="1"/>
      <protection locked="0"/>
    </xf>
    <xf numFmtId="166" fontId="4" fillId="2" borderId="1" xfId="0" applyNumberFormat="1" applyFont="1" applyFill="1" applyBorder="1" applyAlignment="1" applyProtection="1">
      <alignment horizontal="center" vertical="center" wrapText="1"/>
      <protection locked="0"/>
    </xf>
    <xf numFmtId="167" fontId="4" fillId="2" borderId="1" xfId="0" applyNumberFormat="1" applyFont="1" applyFill="1" applyBorder="1" applyAlignment="1" applyProtection="1">
      <alignment horizontal="center" vertical="center" wrapText="1"/>
      <protection locked="0"/>
    </xf>
    <xf numFmtId="167" fontId="4" fillId="0" borderId="1" xfId="0" applyNumberFormat="1" applyFont="1" applyFill="1" applyBorder="1" applyAlignment="1" applyProtection="1">
      <alignment horizontal="center" vertical="center" wrapText="1"/>
      <protection locked="0"/>
    </xf>
    <xf numFmtId="44" fontId="4" fillId="0" borderId="1" xfId="0" applyNumberFormat="1" applyFont="1" applyFill="1" applyBorder="1" applyAlignment="1" applyProtection="1">
      <alignment horizontal="center" vertical="center" wrapText="1"/>
      <protection locked="0"/>
    </xf>
    <xf numFmtId="3" fontId="15" fillId="0" borderId="1" xfId="0" applyNumberFormat="1" applyFont="1" applyFill="1" applyBorder="1" applyAlignment="1">
      <alignment horizontal="center" vertical="center" wrapText="1"/>
    </xf>
    <xf numFmtId="166" fontId="4" fillId="0" borderId="1" xfId="0" applyNumberFormat="1" applyFont="1" applyFill="1" applyBorder="1" applyAlignment="1" applyProtection="1">
      <alignment horizontal="center" vertical="center" wrapText="1" shrinkToFit="1"/>
      <protection locked="0"/>
    </xf>
    <xf numFmtId="0" fontId="4" fillId="0" borderId="1" xfId="1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4" fillId="0" borderId="0" xfId="0" applyFont="1" applyFill="1" applyAlignment="1" applyProtection="1">
      <alignment vertical="top"/>
      <protection locked="0"/>
    </xf>
    <xf numFmtId="0" fontId="17" fillId="2" borderId="1" xfId="0" applyFont="1" applyFill="1" applyBorder="1" applyAlignment="1" applyProtection="1">
      <alignment horizontal="center" vertical="center" wrapText="1"/>
      <protection locked="0"/>
    </xf>
    <xf numFmtId="0" fontId="20" fillId="0" borderId="1" xfId="10" applyFont="1" applyFill="1" applyBorder="1" applyAlignment="1">
      <alignment horizontal="justify" vertical="center" wrapText="1"/>
    </xf>
    <xf numFmtId="3" fontId="21" fillId="0" borderId="1" xfId="0" applyNumberFormat="1" applyFont="1" applyFill="1" applyBorder="1" applyAlignment="1">
      <alignment horizontal="center" vertical="center" wrapText="1"/>
    </xf>
    <xf numFmtId="3" fontId="22" fillId="0" borderId="1" xfId="0" applyNumberFormat="1" applyFont="1" applyFill="1" applyBorder="1" applyAlignment="1">
      <alignment horizontal="center" vertical="center" wrapText="1"/>
    </xf>
    <xf numFmtId="0" fontId="16" fillId="0" borderId="1" xfId="10" applyFont="1" applyFill="1" applyBorder="1" applyAlignment="1">
      <alignment horizontal="justify" vertical="center" wrapText="1"/>
    </xf>
    <xf numFmtId="0" fontId="16" fillId="0" borderId="1" xfId="0" applyFont="1" applyFill="1" applyBorder="1" applyAlignment="1">
      <alignment horizontal="justify" vertical="center" wrapText="1"/>
    </xf>
    <xf numFmtId="0" fontId="4"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4" fillId="0" borderId="0" xfId="0" applyFont="1" applyFill="1" applyBorder="1" applyAlignment="1" applyProtection="1">
      <alignment horizontal="left" vertical="top" wrapText="1"/>
      <protection locked="0"/>
    </xf>
    <xf numFmtId="0" fontId="4" fillId="0" borderId="0" xfId="0" applyFont="1" applyFill="1" applyAlignment="1" applyProtection="1">
      <alignment horizontal="left" vertical="top" wrapText="1"/>
      <protection locked="0"/>
    </xf>
    <xf numFmtId="0" fontId="5" fillId="0" borderId="4" xfId="0" applyFont="1" applyFill="1" applyBorder="1" applyAlignment="1" applyProtection="1">
      <alignment horizontal="left" vertical="top" wrapText="1"/>
      <protection locked="0"/>
    </xf>
    <xf numFmtId="0" fontId="5" fillId="0" borderId="5" xfId="0" applyFont="1" applyFill="1" applyBorder="1" applyAlignment="1" applyProtection="1">
      <alignment horizontal="left" vertical="top" wrapText="1"/>
      <protection locked="0"/>
    </xf>
    <xf numFmtId="0" fontId="8" fillId="0" borderId="0" xfId="0" applyFont="1" applyFill="1" applyBorder="1" applyAlignment="1" applyProtection="1">
      <alignment horizontal="justify" vertical="top" wrapText="1"/>
      <protection locked="0"/>
    </xf>
    <xf numFmtId="0" fontId="8" fillId="0" borderId="0" xfId="0" applyFont="1" applyFill="1" applyAlignment="1" applyProtection="1">
      <alignment horizontal="justify" vertical="top" wrapText="1"/>
      <protection locked="0"/>
    </xf>
    <xf numFmtId="0" fontId="8" fillId="0" borderId="0" xfId="0" applyFont="1" applyFill="1" applyAlignment="1">
      <alignment horizontal="justify" vertical="top" wrapText="1"/>
    </xf>
    <xf numFmtId="49" fontId="8" fillId="0" borderId="0" xfId="0" applyNumberFormat="1" applyFont="1" applyFill="1" applyBorder="1" applyAlignment="1" applyProtection="1">
      <alignment horizontal="justify" vertical="top" wrapText="1"/>
      <protection locked="0"/>
    </xf>
    <xf numFmtId="44" fontId="4" fillId="0" borderId="3" xfId="11" applyNumberFormat="1" applyFont="1" applyFill="1" applyBorder="1" applyAlignment="1" applyProtection="1">
      <alignment horizontal="left" vertical="center" wrapText="1"/>
      <protection locked="0"/>
    </xf>
    <xf numFmtId="44" fontId="4" fillId="0" borderId="3" xfId="0" applyNumberFormat="1" applyFont="1" applyBorder="1" applyAlignment="1">
      <alignment horizontal="left" vertical="center" wrapText="1"/>
    </xf>
    <xf numFmtId="49" fontId="8" fillId="0" borderId="4" xfId="0" applyNumberFormat="1" applyFont="1" applyFill="1" applyBorder="1" applyAlignment="1" applyProtection="1">
      <alignment horizontal="left" vertical="top" wrapText="1"/>
      <protection locked="0"/>
    </xf>
    <xf numFmtId="49" fontId="8" fillId="0" borderId="6" xfId="0" applyNumberFormat="1" applyFont="1" applyFill="1" applyBorder="1" applyAlignment="1" applyProtection="1">
      <alignment horizontal="left" vertical="top" wrapText="1"/>
      <protection locked="0"/>
    </xf>
    <xf numFmtId="49" fontId="8" fillId="0" borderId="5" xfId="0" applyNumberFormat="1" applyFont="1" applyFill="1" applyBorder="1" applyAlignment="1" applyProtection="1">
      <alignment horizontal="left" vertical="top" wrapText="1"/>
      <protection locked="0"/>
    </xf>
    <xf numFmtId="0" fontId="5" fillId="0" borderId="0" xfId="0" applyFont="1" applyFill="1" applyBorder="1" applyAlignment="1" applyProtection="1">
      <alignment horizontal="justify" vertical="top" wrapText="1"/>
      <protection locked="0"/>
    </xf>
    <xf numFmtId="0" fontId="5" fillId="0" borderId="1" xfId="0" applyFont="1" applyFill="1" applyBorder="1" applyAlignment="1" applyProtection="1">
      <alignment horizontal="left" vertical="top" wrapText="1"/>
      <protection locked="0"/>
    </xf>
    <xf numFmtId="0" fontId="4" fillId="0" borderId="1" xfId="0" applyFont="1" applyFill="1" applyBorder="1" applyAlignment="1" applyProtection="1">
      <alignment horizontal="left" vertical="top" wrapText="1"/>
      <protection locked="0"/>
    </xf>
    <xf numFmtId="0" fontId="5" fillId="0" borderId="4" xfId="0" applyFont="1" applyFill="1" applyBorder="1" applyAlignment="1" applyProtection="1">
      <alignment horizontal="center" vertical="top" wrapText="1"/>
      <protection locked="0"/>
    </xf>
    <xf numFmtId="0" fontId="5" fillId="0" borderId="5" xfId="0" applyFont="1" applyFill="1" applyBorder="1" applyAlignment="1" applyProtection="1">
      <alignment horizontal="center" vertical="top" wrapText="1"/>
      <protection locked="0"/>
    </xf>
    <xf numFmtId="3" fontId="5" fillId="3" borderId="7" xfId="0" applyNumberFormat="1" applyFont="1" applyFill="1" applyBorder="1" applyAlignment="1" applyProtection="1">
      <alignment horizontal="center" vertical="top" wrapText="1"/>
      <protection locked="0"/>
    </xf>
    <xf numFmtId="0" fontId="4" fillId="3" borderId="8" xfId="0" applyFont="1" applyFill="1" applyBorder="1" applyAlignment="1">
      <alignment horizontal="center" vertical="top" wrapText="1"/>
    </xf>
    <xf numFmtId="49" fontId="10" fillId="0" borderId="4" xfId="0" applyNumberFormat="1" applyFont="1" applyFill="1" applyBorder="1" applyAlignment="1" applyProtection="1">
      <alignment horizontal="left" vertical="top" wrapText="1"/>
      <protection locked="0"/>
    </xf>
    <xf numFmtId="0" fontId="8" fillId="0" borderId="6" xfId="0" applyFont="1" applyFill="1" applyBorder="1" applyAlignment="1" applyProtection="1">
      <alignment horizontal="left" vertical="top" wrapText="1"/>
      <protection locked="0"/>
    </xf>
    <xf numFmtId="0" fontId="8" fillId="0" borderId="1"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center" wrapText="1"/>
    </xf>
    <xf numFmtId="0" fontId="8" fillId="0" borderId="0" xfId="0" applyFont="1" applyFill="1" applyAlignment="1" applyProtection="1">
      <alignment horizontal="left" vertical="top" wrapText="1"/>
      <protection locked="0"/>
    </xf>
    <xf numFmtId="0" fontId="8" fillId="0" borderId="0" xfId="0" applyFont="1" applyFill="1" applyBorder="1" applyAlignment="1" applyProtection="1">
      <alignment horizontal="left" vertical="top" wrapText="1"/>
      <protection locked="0"/>
    </xf>
    <xf numFmtId="0" fontId="8" fillId="0" borderId="0" xfId="0" applyFont="1" applyFill="1" applyAlignment="1">
      <alignment vertical="top" wrapText="1"/>
    </xf>
    <xf numFmtId="49" fontId="8" fillId="0" borderId="1" xfId="0" applyNumberFormat="1" applyFont="1" applyFill="1" applyBorder="1" applyAlignment="1" applyProtection="1">
      <alignment horizontal="left" vertical="top" wrapText="1"/>
      <protection locked="0"/>
    </xf>
    <xf numFmtId="0" fontId="4" fillId="0" borderId="0" xfId="0" applyFont="1" applyFill="1" applyAlignment="1" applyProtection="1">
      <alignment horizontal="right" vertical="top" wrapText="1"/>
      <protection locked="0"/>
    </xf>
    <xf numFmtId="0" fontId="16" fillId="0" borderId="0" xfId="0" applyFont="1" applyFill="1" applyAlignment="1" applyProtection="1">
      <alignment horizontal="left" vertical="top"/>
      <protection locked="0"/>
    </xf>
    <xf numFmtId="0" fontId="4" fillId="0" borderId="0" xfId="0" applyFont="1" applyFill="1" applyAlignment="1" applyProtection="1">
      <alignment horizontal="left" vertical="top"/>
      <protection locked="0"/>
    </xf>
    <xf numFmtId="0" fontId="4" fillId="0" borderId="0" xfId="0" applyFont="1" applyFill="1" applyBorder="1" applyAlignment="1" applyProtection="1">
      <alignment horizontal="left" vertical="center" wrapText="1"/>
      <protection locked="0"/>
    </xf>
    <xf numFmtId="0" fontId="18" fillId="0" borderId="0" xfId="0" applyFont="1" applyFill="1" applyAlignment="1" applyProtection="1">
      <alignment horizontal="left" vertical="top" wrapText="1"/>
      <protection locked="0"/>
    </xf>
  </cellXfs>
  <cellStyles count="16">
    <cellStyle name="Dziesiętny" xfId="1" builtinId="3"/>
    <cellStyle name="Dziesiętny 2" xfId="2"/>
    <cellStyle name="Dziesiętny 3" xfId="3"/>
    <cellStyle name="Normalny" xfId="0" builtinId="0"/>
    <cellStyle name="Normalny 10" xfId="13"/>
    <cellStyle name="Normalny 13 3" xfId="15"/>
    <cellStyle name="Normalny 2" xfId="4"/>
    <cellStyle name="Normalny 2 2" xfId="5"/>
    <cellStyle name="Normalny 2 2 2" xfId="14"/>
    <cellStyle name="Normalny 3" xfId="6"/>
    <cellStyle name="Normalny 4" xfId="7"/>
    <cellStyle name="Normalny 6 2" xfId="8"/>
    <cellStyle name="Normalny 7" xfId="9"/>
    <cellStyle name="Normalny 8" xfId="10"/>
    <cellStyle name="Walutowy" xfId="11" builtinId="4"/>
    <cellStyle name="Walutowy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pageSetUpPr fitToPage="1"/>
  </sheetPr>
  <dimension ref="A1:F59"/>
  <sheetViews>
    <sheetView showGridLines="0" topLeftCell="A42" zoomScale="90" zoomScaleNormal="90" zoomScaleSheetLayoutView="100" zoomScalePageLayoutView="115" workbookViewId="0">
      <selection activeCell="G38" sqref="G38"/>
    </sheetView>
  </sheetViews>
  <sheetFormatPr defaultColWidth="9.140625" defaultRowHeight="15" x14ac:dyDescent="0.2"/>
  <cols>
    <col min="1" max="1" width="3.5703125" style="1" customWidth="1"/>
    <col min="2" max="2" width="19.140625" style="1" customWidth="1"/>
    <col min="3" max="3" width="61.85546875" style="1" customWidth="1"/>
    <col min="4" max="4" width="23.7109375" style="4" customWidth="1"/>
    <col min="5" max="5" width="12.28515625" style="1" customWidth="1"/>
    <col min="6" max="10" width="9.140625" style="1"/>
    <col min="11" max="11" width="16.5703125" style="1" customWidth="1"/>
    <col min="12" max="13" width="16.140625" style="1" customWidth="1"/>
    <col min="14" max="16384" width="9.140625" style="1"/>
  </cols>
  <sheetData>
    <row r="1" spans="2:6" ht="18" customHeight="1" x14ac:dyDescent="0.2">
      <c r="D1" s="2" t="s">
        <v>44</v>
      </c>
    </row>
    <row r="2" spans="2:6" ht="18" customHeight="1" x14ac:dyDescent="0.2">
      <c r="B2" s="3"/>
      <c r="C2" s="3" t="s">
        <v>39</v>
      </c>
      <c r="D2" s="3"/>
    </row>
    <row r="3" spans="2:6" ht="18" customHeight="1" x14ac:dyDescent="0.2"/>
    <row r="4" spans="2:6" ht="18" customHeight="1" x14ac:dyDescent="0.2">
      <c r="B4" s="1" t="s">
        <v>31</v>
      </c>
      <c r="C4" s="80" t="s">
        <v>66</v>
      </c>
      <c r="E4" s="5"/>
    </row>
    <row r="5" spans="2:6" ht="18" customHeight="1" x14ac:dyDescent="0.2">
      <c r="E5" s="5"/>
    </row>
    <row r="6" spans="2:6" ht="32.25" customHeight="1" x14ac:dyDescent="0.2">
      <c r="B6" s="1" t="s">
        <v>30</v>
      </c>
      <c r="C6" s="150" t="s">
        <v>220</v>
      </c>
      <c r="D6" s="150"/>
      <c r="E6" s="6"/>
      <c r="F6" s="7"/>
    </row>
    <row r="7" spans="2:6" ht="14.25" customHeight="1" x14ac:dyDescent="0.2">
      <c r="B7" s="8" t="s">
        <v>26</v>
      </c>
      <c r="C7" s="151"/>
      <c r="D7" s="152"/>
      <c r="E7" s="5"/>
    </row>
    <row r="8" spans="2:6" ht="31.5" customHeight="1" x14ac:dyDescent="0.2">
      <c r="B8" s="8" t="s">
        <v>32</v>
      </c>
      <c r="C8" s="153"/>
      <c r="D8" s="154"/>
      <c r="E8" s="5"/>
    </row>
    <row r="9" spans="2:6" ht="18" customHeight="1" x14ac:dyDescent="0.2">
      <c r="B9" s="8" t="s">
        <v>25</v>
      </c>
      <c r="C9" s="139"/>
      <c r="D9" s="140"/>
      <c r="E9" s="5"/>
    </row>
    <row r="10" spans="2:6" ht="18" customHeight="1" x14ac:dyDescent="0.2">
      <c r="B10" s="8" t="s">
        <v>33</v>
      </c>
      <c r="C10" s="139"/>
      <c r="D10" s="140"/>
      <c r="E10" s="5"/>
    </row>
    <row r="11" spans="2:6" ht="18" customHeight="1" x14ac:dyDescent="0.2">
      <c r="B11" s="8" t="s">
        <v>34</v>
      </c>
      <c r="C11" s="139"/>
      <c r="D11" s="140"/>
      <c r="E11" s="5"/>
    </row>
    <row r="12" spans="2:6" ht="18" customHeight="1" x14ac:dyDescent="0.2">
      <c r="B12" s="8" t="s">
        <v>35</v>
      </c>
      <c r="C12" s="139"/>
      <c r="D12" s="140"/>
      <c r="E12" s="5"/>
    </row>
    <row r="13" spans="2:6" ht="18" customHeight="1" x14ac:dyDescent="0.2">
      <c r="B13" s="8" t="s">
        <v>36</v>
      </c>
      <c r="C13" s="139"/>
      <c r="D13" s="140"/>
      <c r="E13" s="5"/>
    </row>
    <row r="14" spans="2:6" ht="18" customHeight="1" x14ac:dyDescent="0.2">
      <c r="B14" s="8" t="s">
        <v>37</v>
      </c>
      <c r="C14" s="139"/>
      <c r="D14" s="140"/>
      <c r="E14" s="5"/>
    </row>
    <row r="15" spans="2:6" ht="18" customHeight="1" x14ac:dyDescent="0.2">
      <c r="B15" s="8" t="s">
        <v>38</v>
      </c>
      <c r="C15" s="139"/>
      <c r="D15" s="140"/>
      <c r="E15" s="5"/>
    </row>
    <row r="16" spans="2:6" ht="16.5" customHeight="1" x14ac:dyDescent="0.2">
      <c r="C16" s="5"/>
      <c r="D16" s="10"/>
      <c r="E16" s="5"/>
    </row>
    <row r="17" spans="1:5" ht="18" customHeight="1" x14ac:dyDescent="0.2">
      <c r="A17" s="1" t="s">
        <v>51</v>
      </c>
      <c r="B17" s="137" t="s">
        <v>64</v>
      </c>
      <c r="C17" s="138"/>
      <c r="D17" s="11"/>
      <c r="E17" s="7"/>
    </row>
    <row r="18" spans="1:5" ht="18" customHeight="1" thickBot="1" x14ac:dyDescent="0.25">
      <c r="C18" s="7"/>
      <c r="D18" s="11"/>
      <c r="E18" s="7"/>
    </row>
    <row r="19" spans="1:5" ht="18" customHeight="1" thickBot="1" x14ac:dyDescent="0.25">
      <c r="B19" s="66" t="s">
        <v>9</v>
      </c>
      <c r="C19" s="155" t="s">
        <v>0</v>
      </c>
      <c r="D19" s="156"/>
    </row>
    <row r="20" spans="1:5" ht="18" customHeight="1" x14ac:dyDescent="0.2">
      <c r="A20" s="12"/>
      <c r="B20" s="13" t="s">
        <v>15</v>
      </c>
      <c r="C20" s="145">
        <f>'część (1)'!$F$7</f>
        <v>0</v>
      </c>
      <c r="D20" s="146"/>
    </row>
    <row r="21" spans="1:5" ht="18" customHeight="1" x14ac:dyDescent="0.2">
      <c r="A21" s="12"/>
      <c r="B21" s="14" t="s">
        <v>16</v>
      </c>
      <c r="C21" s="145">
        <f>'część (2)'!$F$7</f>
        <v>0</v>
      </c>
      <c r="D21" s="146"/>
    </row>
    <row r="22" spans="1:5" ht="18" customHeight="1" x14ac:dyDescent="0.2">
      <c r="A22" s="12"/>
      <c r="B22" s="13" t="s">
        <v>17</v>
      </c>
      <c r="C22" s="145">
        <f>'część (3)'!$F$7</f>
        <v>0</v>
      </c>
      <c r="D22" s="146"/>
    </row>
    <row r="23" spans="1:5" ht="18" customHeight="1" x14ac:dyDescent="0.2">
      <c r="A23" s="12"/>
      <c r="B23" s="14" t="s">
        <v>18</v>
      </c>
      <c r="C23" s="145">
        <f>'część (4)'!$F$7</f>
        <v>0</v>
      </c>
      <c r="D23" s="146"/>
    </row>
    <row r="24" spans="1:5" ht="18" customHeight="1" x14ac:dyDescent="0.2">
      <c r="A24" s="12"/>
      <c r="B24" s="13" t="s">
        <v>19</v>
      </c>
      <c r="C24" s="145">
        <f>'część (5)'!$F$7</f>
        <v>0</v>
      </c>
      <c r="D24" s="146"/>
    </row>
    <row r="25" spans="1:5" ht="18" customHeight="1" x14ac:dyDescent="0.2">
      <c r="A25" s="12"/>
      <c r="B25" s="14" t="s">
        <v>20</v>
      </c>
      <c r="C25" s="145">
        <f>'część (6)'!$F$7</f>
        <v>0</v>
      </c>
      <c r="D25" s="146"/>
    </row>
    <row r="26" spans="1:5" ht="18" customHeight="1" x14ac:dyDescent="0.2">
      <c r="A26" s="12"/>
      <c r="B26" s="13" t="s">
        <v>21</v>
      </c>
      <c r="C26" s="145">
        <f>'część (7)'!$F$7</f>
        <v>0</v>
      </c>
      <c r="D26" s="146"/>
    </row>
    <row r="27" spans="1:5" ht="18" customHeight="1" x14ac:dyDescent="0.2">
      <c r="A27" s="12"/>
      <c r="B27" s="13" t="s">
        <v>22</v>
      </c>
      <c r="C27" s="145">
        <f>'część (8)'!$F$7</f>
        <v>0</v>
      </c>
      <c r="D27" s="146"/>
    </row>
    <row r="28" spans="1:5" ht="18" customHeight="1" x14ac:dyDescent="0.2">
      <c r="A28" s="12"/>
      <c r="B28" s="14" t="s">
        <v>45</v>
      </c>
      <c r="C28" s="145">
        <f>'część (9)'!$F$7</f>
        <v>0</v>
      </c>
      <c r="D28" s="146"/>
    </row>
    <row r="29" spans="1:5" ht="18" customHeight="1" x14ac:dyDescent="0.2">
      <c r="A29" s="12"/>
      <c r="B29" s="13" t="s">
        <v>46</v>
      </c>
      <c r="C29" s="145">
        <f>'część (10)'!$F$7</f>
        <v>0</v>
      </c>
      <c r="D29" s="146"/>
    </row>
    <row r="30" spans="1:5" ht="18" customHeight="1" x14ac:dyDescent="0.2">
      <c r="A30" s="12"/>
      <c r="B30" s="13" t="s">
        <v>47</v>
      </c>
      <c r="C30" s="145">
        <f>'część (11)'!$F$7</f>
        <v>0</v>
      </c>
      <c r="D30" s="146"/>
    </row>
    <row r="31" spans="1:5" s="53" customFormat="1" ht="16.5" customHeight="1" x14ac:dyDescent="0.2">
      <c r="A31" s="12"/>
      <c r="B31" s="160"/>
      <c r="C31" s="160"/>
      <c r="D31" s="160"/>
    </row>
    <row r="32" spans="1:5" s="40" customFormat="1" ht="15" customHeight="1" x14ac:dyDescent="0.2">
      <c r="A32" s="90" t="s">
        <v>52</v>
      </c>
      <c r="B32" s="161" t="s">
        <v>29</v>
      </c>
      <c r="C32" s="162"/>
      <c r="D32" s="163"/>
    </row>
    <row r="33" spans="1:6" ht="37.5" customHeight="1" x14ac:dyDescent="0.2">
      <c r="A33" s="90" t="s">
        <v>53</v>
      </c>
      <c r="B33" s="144" t="s">
        <v>67</v>
      </c>
      <c r="C33" s="144"/>
      <c r="D33" s="144"/>
      <c r="E33" s="15"/>
    </row>
    <row r="34" spans="1:6" ht="98.25" customHeight="1" x14ac:dyDescent="0.2">
      <c r="A34" s="90" t="s">
        <v>54</v>
      </c>
      <c r="B34" s="141" t="s">
        <v>219</v>
      </c>
      <c r="C34" s="141"/>
      <c r="D34" s="141"/>
      <c r="E34" s="16"/>
      <c r="F34" s="7"/>
    </row>
    <row r="35" spans="1:6" ht="36.75" customHeight="1" x14ac:dyDescent="0.2">
      <c r="A35" s="90" t="s">
        <v>55</v>
      </c>
      <c r="B35" s="141" t="s">
        <v>13</v>
      </c>
      <c r="C35" s="142"/>
      <c r="D35" s="142"/>
      <c r="E35" s="15"/>
      <c r="F35" s="7"/>
    </row>
    <row r="36" spans="1:6" ht="34.5" customHeight="1" x14ac:dyDescent="0.2">
      <c r="A36" s="90" t="s">
        <v>56</v>
      </c>
      <c r="B36" s="141" t="s">
        <v>23</v>
      </c>
      <c r="C36" s="142"/>
      <c r="D36" s="142"/>
      <c r="E36" s="15"/>
      <c r="F36" s="7"/>
    </row>
    <row r="37" spans="1:6" ht="39.75" customHeight="1" x14ac:dyDescent="0.2">
      <c r="A37" s="90" t="s">
        <v>57</v>
      </c>
      <c r="B37" s="141" t="s">
        <v>24</v>
      </c>
      <c r="C37" s="142"/>
      <c r="D37" s="142"/>
      <c r="E37" s="15"/>
      <c r="F37" s="7"/>
    </row>
    <row r="38" spans="1:6" s="75" customFormat="1" ht="96.75" customHeight="1" x14ac:dyDescent="0.2">
      <c r="A38" s="90" t="s">
        <v>58</v>
      </c>
      <c r="B38" s="141" t="s">
        <v>63</v>
      </c>
      <c r="C38" s="141"/>
      <c r="D38" s="141"/>
      <c r="E38" s="15"/>
      <c r="F38" s="76"/>
    </row>
    <row r="39" spans="1:6" ht="98.25" customHeight="1" x14ac:dyDescent="0.2">
      <c r="A39" s="90" t="s">
        <v>50</v>
      </c>
      <c r="B39" s="141" t="s">
        <v>59</v>
      </c>
      <c r="C39" s="143"/>
      <c r="D39" s="143"/>
      <c r="E39" s="15"/>
      <c r="F39" s="7"/>
    </row>
    <row r="40" spans="1:6" ht="84.75" customHeight="1" x14ac:dyDescent="0.2">
      <c r="A40" s="90" t="s">
        <v>61</v>
      </c>
      <c r="B40" s="141" t="s">
        <v>60</v>
      </c>
      <c r="C40" s="141"/>
      <c r="D40" s="141"/>
      <c r="E40" s="17"/>
    </row>
    <row r="41" spans="1:6" ht="12" customHeight="1" x14ac:dyDescent="0.2">
      <c r="A41" s="79"/>
      <c r="B41" s="89"/>
      <c r="C41" s="78"/>
      <c r="D41" s="79"/>
      <c r="E41" s="17"/>
    </row>
    <row r="42" spans="1:6" ht="18" customHeight="1" x14ac:dyDescent="0.2">
      <c r="A42" s="79" t="s">
        <v>68</v>
      </c>
      <c r="B42" s="6" t="s">
        <v>1</v>
      </c>
      <c r="C42" s="78"/>
      <c r="D42" s="56"/>
      <c r="E42" s="17"/>
    </row>
    <row r="43" spans="1:6" ht="18" customHeight="1" x14ac:dyDescent="0.2">
      <c r="A43" s="79"/>
      <c r="B43" s="147" t="s">
        <v>11</v>
      </c>
      <c r="C43" s="148"/>
      <c r="D43" s="149"/>
      <c r="E43" s="17"/>
    </row>
    <row r="44" spans="1:6" ht="18" customHeight="1" x14ac:dyDescent="0.2">
      <c r="A44" s="79"/>
      <c r="B44" s="147" t="s">
        <v>2</v>
      </c>
      <c r="C44" s="149"/>
      <c r="D44" s="77"/>
      <c r="E44" s="17"/>
    </row>
    <row r="45" spans="1:6" ht="18" customHeight="1" x14ac:dyDescent="0.2">
      <c r="A45" s="79"/>
      <c r="B45" s="157"/>
      <c r="C45" s="158"/>
      <c r="D45" s="77"/>
      <c r="E45" s="17"/>
    </row>
    <row r="46" spans="1:6" ht="18" customHeight="1" x14ac:dyDescent="0.2">
      <c r="A46" s="79"/>
      <c r="B46" s="157"/>
      <c r="C46" s="158"/>
      <c r="D46" s="77"/>
      <c r="E46" s="17"/>
    </row>
    <row r="47" spans="1:6" ht="15" customHeight="1" x14ac:dyDescent="0.2">
      <c r="A47" s="79"/>
      <c r="B47" s="157"/>
      <c r="C47" s="158"/>
      <c r="D47" s="77"/>
      <c r="E47" s="17"/>
    </row>
    <row r="48" spans="1:6" ht="18" customHeight="1" x14ac:dyDescent="0.2">
      <c r="A48" s="79"/>
      <c r="B48" s="58" t="s">
        <v>4</v>
      </c>
      <c r="C48" s="58"/>
      <c r="D48" s="56"/>
      <c r="E48" s="17"/>
    </row>
    <row r="49" spans="1:5" ht="18" customHeight="1" x14ac:dyDescent="0.2">
      <c r="A49" s="55"/>
      <c r="B49" s="147" t="s">
        <v>12</v>
      </c>
      <c r="C49" s="148"/>
      <c r="D49" s="149"/>
      <c r="E49" s="17"/>
    </row>
    <row r="50" spans="1:5" ht="18" customHeight="1" x14ac:dyDescent="0.2">
      <c r="A50" s="55"/>
      <c r="B50" s="59" t="s">
        <v>2</v>
      </c>
      <c r="C50" s="60" t="s">
        <v>3</v>
      </c>
      <c r="D50" s="61" t="s">
        <v>5</v>
      </c>
      <c r="E50" s="17"/>
    </row>
    <row r="51" spans="1:5" ht="18" customHeight="1" x14ac:dyDescent="0.2">
      <c r="A51" s="55"/>
      <c r="B51" s="62"/>
      <c r="C51" s="60"/>
      <c r="D51" s="63"/>
      <c r="E51" s="17"/>
    </row>
    <row r="52" spans="1:5" ht="18" customHeight="1" x14ac:dyDescent="0.2">
      <c r="A52" s="55"/>
      <c r="B52" s="62"/>
      <c r="C52" s="60"/>
      <c r="D52" s="63"/>
      <c r="E52" s="17"/>
    </row>
    <row r="53" spans="1:5" ht="18" customHeight="1" x14ac:dyDescent="0.2">
      <c r="A53" s="55"/>
      <c r="B53" s="58"/>
      <c r="C53" s="58"/>
      <c r="D53" s="56"/>
      <c r="E53" s="17"/>
    </row>
    <row r="54" spans="1:5" ht="18" customHeight="1" x14ac:dyDescent="0.2">
      <c r="A54" s="55"/>
      <c r="B54" s="147" t="s">
        <v>14</v>
      </c>
      <c r="C54" s="148"/>
      <c r="D54" s="149"/>
    </row>
    <row r="55" spans="1:5" ht="18" customHeight="1" x14ac:dyDescent="0.2">
      <c r="A55" s="55"/>
      <c r="B55" s="164" t="s">
        <v>6</v>
      </c>
      <c r="C55" s="164"/>
      <c r="D55" s="57"/>
    </row>
    <row r="56" spans="1:5" ht="18" customHeight="1" x14ac:dyDescent="0.2">
      <c r="A56" s="55"/>
      <c r="B56" s="159"/>
      <c r="C56" s="159"/>
      <c r="D56" s="57"/>
    </row>
    <row r="57" spans="1:5" ht="18" customHeight="1" x14ac:dyDescent="0.25">
      <c r="A57" s="64"/>
      <c r="B57" s="64"/>
      <c r="C57" s="64"/>
      <c r="D57" s="64"/>
    </row>
    <row r="58" spans="1:5" ht="18" customHeight="1" x14ac:dyDescent="0.25">
      <c r="A58" s="64"/>
      <c r="B58" s="65"/>
      <c r="C58" s="65"/>
      <c r="D58" s="65"/>
    </row>
    <row r="59" spans="1:5" ht="15.75" x14ac:dyDescent="0.25">
      <c r="A59" s="64"/>
      <c r="B59" s="65"/>
      <c r="C59" s="65"/>
      <c r="D59" s="65"/>
    </row>
  </sheetData>
  <mergeCells count="42">
    <mergeCell ref="B47:C47"/>
    <mergeCell ref="B49:D49"/>
    <mergeCell ref="B54:D54"/>
    <mergeCell ref="B56:C56"/>
    <mergeCell ref="C24:D24"/>
    <mergeCell ref="C25:D25"/>
    <mergeCell ref="B31:D31"/>
    <mergeCell ref="B32:D32"/>
    <mergeCell ref="B40:D40"/>
    <mergeCell ref="C27:D27"/>
    <mergeCell ref="C30:D30"/>
    <mergeCell ref="C28:D28"/>
    <mergeCell ref="B55:C55"/>
    <mergeCell ref="B44:C44"/>
    <mergeCell ref="B46:C46"/>
    <mergeCell ref="B45:C45"/>
    <mergeCell ref="B43:D43"/>
    <mergeCell ref="C6:D6"/>
    <mergeCell ref="C26:D26"/>
    <mergeCell ref="C10:D10"/>
    <mergeCell ref="C7:D7"/>
    <mergeCell ref="C8:D8"/>
    <mergeCell ref="C9:D9"/>
    <mergeCell ref="C11:D11"/>
    <mergeCell ref="C13:D13"/>
    <mergeCell ref="C12:D12"/>
    <mergeCell ref="C22:D22"/>
    <mergeCell ref="C23:D23"/>
    <mergeCell ref="C19:D19"/>
    <mergeCell ref="C21:D21"/>
    <mergeCell ref="C20:D20"/>
    <mergeCell ref="C14:D14"/>
    <mergeCell ref="B17:C17"/>
    <mergeCell ref="C15:D15"/>
    <mergeCell ref="B34:D34"/>
    <mergeCell ref="B35:D35"/>
    <mergeCell ref="B39:D39"/>
    <mergeCell ref="B33:D33"/>
    <mergeCell ref="B37:D37"/>
    <mergeCell ref="B36:D36"/>
    <mergeCell ref="B38:D38"/>
    <mergeCell ref="C29:D29"/>
  </mergeCells>
  <phoneticPr fontId="0" type="noConversion"/>
  <printOptions horizontalCentered="1"/>
  <pageMargins left="1.1811023622047245" right="0.19685039370078741" top="0.94488188976377963" bottom="0.98425196850393704" header="0.74803149606299213" footer="0.31496062992125984"/>
  <pageSetup paperSize="9" scale="82" fitToHeight="0" orientation="portrait" horizontalDpi="300" r:id="rId1"/>
  <headerFooter alignWithMargins="0">
    <oddFooter xml:space="preserve">&amp;C&amp;"-,Standardowy"&amp;9Strona &amp;P&amp;R&amp;"-,Standardowy"&amp;9pieczęć i podpis osoby (osób) upoważnionej
do reprezentowania wykonawcy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21"/>
  <sheetViews>
    <sheetView showGridLines="0" view="pageBreakPreview" zoomScale="80" zoomScaleNormal="100" zoomScaleSheetLayoutView="80" zoomScalePageLayoutView="85" workbookViewId="0">
      <selection activeCell="E10" sqref="E10"/>
    </sheetView>
  </sheetViews>
  <sheetFormatPr defaultColWidth="9.140625" defaultRowHeight="15" x14ac:dyDescent="0.2"/>
  <cols>
    <col min="1" max="1" width="5.28515625" style="7" customWidth="1"/>
    <col min="2" max="2" width="74.85546875" style="7" customWidth="1"/>
    <col min="3" max="3" width="9.7109375" style="21" customWidth="1"/>
    <col min="4" max="4" width="7.28515625" style="19" customWidth="1"/>
    <col min="5" max="5" width="22.28515625" style="7" customWidth="1"/>
    <col min="6" max="6" width="19.140625" style="7" customWidth="1"/>
    <col min="7" max="7" width="15.140625" style="7" customWidth="1"/>
    <col min="8" max="8" width="19" style="7" customWidth="1"/>
    <col min="9" max="10" width="14.28515625" style="7" customWidth="1"/>
    <col min="11" max="16384" width="9.140625" style="7"/>
  </cols>
  <sheetData>
    <row r="1" spans="1:10" x14ac:dyDescent="0.2">
      <c r="B1" s="18" t="str">
        <f>'Formularz oferty'!C4</f>
        <v>DFP.271.122.2020.DB</v>
      </c>
      <c r="C1" s="7"/>
      <c r="F1" s="166" t="s">
        <v>243</v>
      </c>
      <c r="G1" s="167"/>
      <c r="H1" s="167"/>
      <c r="I1" s="20"/>
      <c r="J1" s="20"/>
    </row>
    <row r="2" spans="1:10" x14ac:dyDescent="0.2">
      <c r="E2" s="138"/>
      <c r="F2" s="138"/>
      <c r="G2" s="165" t="s">
        <v>48</v>
      </c>
      <c r="H2" s="165"/>
    </row>
    <row r="4" spans="1:10" x14ac:dyDescent="0.2">
      <c r="B4" s="6" t="s">
        <v>7</v>
      </c>
      <c r="C4" s="9">
        <v>9</v>
      </c>
      <c r="D4" s="22"/>
      <c r="E4" s="23" t="s">
        <v>10</v>
      </c>
      <c r="F4" s="5"/>
      <c r="G4" s="1"/>
      <c r="H4" s="1"/>
    </row>
    <row r="5" spans="1:10" x14ac:dyDescent="0.2">
      <c r="B5" s="6"/>
      <c r="C5" s="24"/>
      <c r="D5" s="22"/>
      <c r="E5" s="23"/>
      <c r="F5" s="5"/>
      <c r="G5" s="1"/>
      <c r="H5" s="1"/>
    </row>
    <row r="6" spans="1:10" x14ac:dyDescent="0.2">
      <c r="A6" s="6"/>
      <c r="C6" s="24"/>
      <c r="D6" s="22"/>
      <c r="E6" s="1"/>
      <c r="F6" s="1"/>
      <c r="G6" s="1"/>
      <c r="H6" s="1"/>
    </row>
    <row r="7" spans="1:10" x14ac:dyDescent="0.2">
      <c r="A7" s="25"/>
      <c r="B7" s="25"/>
      <c r="C7" s="26"/>
      <c r="D7" s="27"/>
      <c r="E7" s="28" t="s">
        <v>0</v>
      </c>
      <c r="F7" s="29">
        <f>SUM(H10:H21)</f>
        <v>0</v>
      </c>
      <c r="G7" s="30"/>
      <c r="H7" s="30"/>
    </row>
    <row r="8" spans="1:10" ht="12.75" customHeight="1" x14ac:dyDescent="0.2">
      <c r="A8" s="30"/>
      <c r="B8" s="25"/>
      <c r="C8" s="31"/>
      <c r="D8" s="32"/>
      <c r="E8" s="30"/>
      <c r="F8" s="30"/>
      <c r="G8" s="30"/>
      <c r="H8" s="30"/>
    </row>
    <row r="9" spans="1:10" s="35" customFormat="1" ht="43.15" customHeight="1" x14ac:dyDescent="0.2">
      <c r="A9" s="33" t="s">
        <v>27</v>
      </c>
      <c r="B9" s="33" t="s">
        <v>40</v>
      </c>
      <c r="C9" s="51" t="s">
        <v>28</v>
      </c>
      <c r="D9" s="52" t="s">
        <v>62</v>
      </c>
      <c r="E9" s="33" t="s">
        <v>41</v>
      </c>
      <c r="F9" s="33" t="s">
        <v>42</v>
      </c>
      <c r="G9" s="33" t="s">
        <v>43</v>
      </c>
      <c r="H9" s="33" t="s">
        <v>8</v>
      </c>
    </row>
    <row r="10" spans="1:10" s="35" customFormat="1" ht="84.75" customHeight="1" x14ac:dyDescent="0.2">
      <c r="A10" s="50">
        <v>1</v>
      </c>
      <c r="B10" s="95" t="s">
        <v>192</v>
      </c>
      <c r="C10" s="93">
        <v>30</v>
      </c>
      <c r="D10" s="97" t="s">
        <v>107</v>
      </c>
      <c r="E10" s="33"/>
      <c r="F10" s="33"/>
      <c r="G10" s="87"/>
      <c r="H10" s="54">
        <f>ROUND(ROUND(C10,2)*ROUND(G10,2),2)</f>
        <v>0</v>
      </c>
    </row>
    <row r="11" spans="1:10" s="35" customFormat="1" ht="31.5" customHeight="1" x14ac:dyDescent="0.2">
      <c r="A11" s="50">
        <v>2</v>
      </c>
      <c r="B11" s="95" t="s">
        <v>193</v>
      </c>
      <c r="C11" s="93">
        <v>10000</v>
      </c>
      <c r="D11" s="97" t="s">
        <v>65</v>
      </c>
      <c r="E11" s="33"/>
      <c r="F11" s="33"/>
      <c r="G11" s="119"/>
      <c r="H11" s="54">
        <f>ROUND(ROUND(C11,2)*ROUND(G11,4),2)</f>
        <v>0</v>
      </c>
    </row>
    <row r="12" spans="1:10" s="35" customFormat="1" ht="40.5" customHeight="1" x14ac:dyDescent="0.2">
      <c r="A12" s="50">
        <v>3</v>
      </c>
      <c r="B12" s="94" t="s">
        <v>221</v>
      </c>
      <c r="C12" s="93">
        <v>150</v>
      </c>
      <c r="D12" s="97" t="s">
        <v>107</v>
      </c>
      <c r="E12" s="33"/>
      <c r="F12" s="33"/>
      <c r="G12" s="87"/>
      <c r="H12" s="54">
        <f t="shared" ref="H12:H21" si="0">ROUND(ROUND(C12,2)*ROUND(G12,2),2)</f>
        <v>0</v>
      </c>
    </row>
    <row r="13" spans="1:10" s="35" customFormat="1" ht="114.75" customHeight="1" x14ac:dyDescent="0.2">
      <c r="A13" s="50">
        <v>4</v>
      </c>
      <c r="B13" s="94" t="s">
        <v>230</v>
      </c>
      <c r="C13" s="93">
        <v>400</v>
      </c>
      <c r="D13" s="97" t="s">
        <v>107</v>
      </c>
      <c r="E13" s="33"/>
      <c r="F13" s="33"/>
      <c r="G13" s="87"/>
      <c r="H13" s="54">
        <f t="shared" si="0"/>
        <v>0</v>
      </c>
    </row>
    <row r="14" spans="1:10" s="35" customFormat="1" ht="104.25" customHeight="1" x14ac:dyDescent="0.2">
      <c r="A14" s="50">
        <v>5</v>
      </c>
      <c r="B14" s="94" t="s">
        <v>231</v>
      </c>
      <c r="C14" s="93">
        <v>50</v>
      </c>
      <c r="D14" s="97" t="s">
        <v>107</v>
      </c>
      <c r="E14" s="33"/>
      <c r="F14" s="33"/>
      <c r="G14" s="87"/>
      <c r="H14" s="54">
        <f t="shared" si="0"/>
        <v>0</v>
      </c>
    </row>
    <row r="15" spans="1:10" s="35" customFormat="1" ht="93" customHeight="1" x14ac:dyDescent="0.2">
      <c r="A15" s="50">
        <v>6</v>
      </c>
      <c r="B15" s="94" t="s">
        <v>194</v>
      </c>
      <c r="C15" s="93">
        <v>20</v>
      </c>
      <c r="D15" s="97" t="s">
        <v>107</v>
      </c>
      <c r="E15" s="33"/>
      <c r="F15" s="33"/>
      <c r="G15" s="87"/>
      <c r="H15" s="54">
        <f t="shared" si="0"/>
        <v>0</v>
      </c>
    </row>
    <row r="16" spans="1:10" s="35" customFormat="1" ht="39.75" customHeight="1" x14ac:dyDescent="0.2">
      <c r="A16" s="50">
        <v>7</v>
      </c>
      <c r="B16" s="94" t="s">
        <v>195</v>
      </c>
      <c r="C16" s="93">
        <v>20</v>
      </c>
      <c r="D16" s="97" t="s">
        <v>107</v>
      </c>
      <c r="E16" s="33"/>
      <c r="F16" s="33"/>
      <c r="G16" s="87"/>
      <c r="H16" s="54">
        <f t="shared" si="0"/>
        <v>0</v>
      </c>
    </row>
    <row r="17" spans="1:8" s="35" customFormat="1" ht="36.75" customHeight="1" x14ac:dyDescent="0.2">
      <c r="A17" s="50">
        <v>8</v>
      </c>
      <c r="B17" s="94" t="s">
        <v>196</v>
      </c>
      <c r="C17" s="93">
        <v>75</v>
      </c>
      <c r="D17" s="97" t="s">
        <v>107</v>
      </c>
      <c r="E17" s="33"/>
      <c r="F17" s="33"/>
      <c r="G17" s="87"/>
      <c r="H17" s="54">
        <f t="shared" si="0"/>
        <v>0</v>
      </c>
    </row>
    <row r="18" spans="1:8" s="35" customFormat="1" ht="43.5" customHeight="1" x14ac:dyDescent="0.2">
      <c r="A18" s="50">
        <v>9</v>
      </c>
      <c r="B18" s="94" t="s">
        <v>197</v>
      </c>
      <c r="C18" s="93">
        <v>10</v>
      </c>
      <c r="D18" s="97" t="s">
        <v>65</v>
      </c>
      <c r="E18" s="33"/>
      <c r="F18" s="33"/>
      <c r="G18" s="87"/>
      <c r="H18" s="54">
        <f t="shared" si="0"/>
        <v>0</v>
      </c>
    </row>
    <row r="19" spans="1:8" s="35" customFormat="1" ht="53.25" customHeight="1" x14ac:dyDescent="0.2">
      <c r="A19" s="50">
        <v>10</v>
      </c>
      <c r="B19" s="94" t="s">
        <v>198</v>
      </c>
      <c r="C19" s="93">
        <v>10</v>
      </c>
      <c r="D19" s="97" t="s">
        <v>65</v>
      </c>
      <c r="E19" s="33"/>
      <c r="F19" s="33"/>
      <c r="G19" s="87"/>
      <c r="H19" s="54">
        <f t="shared" si="0"/>
        <v>0</v>
      </c>
    </row>
    <row r="20" spans="1:8" s="35" customFormat="1" ht="86.25" customHeight="1" x14ac:dyDescent="0.2">
      <c r="A20" s="50">
        <v>11</v>
      </c>
      <c r="B20" s="94" t="s">
        <v>199</v>
      </c>
      <c r="C20" s="93">
        <v>400</v>
      </c>
      <c r="D20" s="97" t="s">
        <v>107</v>
      </c>
      <c r="E20" s="33"/>
      <c r="F20" s="33"/>
      <c r="G20" s="87"/>
      <c r="H20" s="54">
        <f t="shared" si="0"/>
        <v>0</v>
      </c>
    </row>
    <row r="21" spans="1:8" s="35" customFormat="1" ht="73.5" customHeight="1" x14ac:dyDescent="0.2">
      <c r="A21" s="50">
        <v>12</v>
      </c>
      <c r="B21" s="94" t="s">
        <v>200</v>
      </c>
      <c r="C21" s="93">
        <v>200</v>
      </c>
      <c r="D21" s="97" t="s">
        <v>107</v>
      </c>
      <c r="E21" s="33"/>
      <c r="F21" s="33"/>
      <c r="G21" s="87"/>
      <c r="H21" s="54">
        <f t="shared" si="0"/>
        <v>0</v>
      </c>
    </row>
  </sheetData>
  <mergeCells count="3">
    <mergeCell ref="E2:F2"/>
    <mergeCell ref="G2:H2"/>
    <mergeCell ref="F1:H1"/>
  </mergeCells>
  <printOptions horizontalCentered="1"/>
  <pageMargins left="0.19685039370078741" right="0.19685039370078741" top="1.3779527559055118" bottom="0.98425196850393704" header="0.51181102362204722" footer="0.51181102362204722"/>
  <pageSetup paperSize="9" scale="85"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12"/>
  <sheetViews>
    <sheetView showGridLines="0" view="pageBreakPreview" zoomScale="80" zoomScaleNormal="100" zoomScaleSheetLayoutView="80" zoomScalePageLayoutView="85" workbookViewId="0">
      <selection activeCell="F11" sqref="F11"/>
    </sheetView>
  </sheetViews>
  <sheetFormatPr defaultColWidth="9.140625" defaultRowHeight="15" x14ac:dyDescent="0.2"/>
  <cols>
    <col min="1" max="1" width="5.28515625" style="43" customWidth="1"/>
    <col min="2" max="2" width="74.85546875" style="43" customWidth="1"/>
    <col min="3" max="3" width="9.7109375" style="21" customWidth="1"/>
    <col min="4" max="4" width="9.5703125" style="44" customWidth="1"/>
    <col min="5" max="5" width="22.28515625" style="43" customWidth="1"/>
    <col min="6" max="6" width="19.140625" style="43" customWidth="1"/>
    <col min="7" max="7" width="15.140625" style="43" customWidth="1"/>
    <col min="8" max="8" width="19" style="43" customWidth="1"/>
    <col min="9" max="10" width="14.28515625" style="43" customWidth="1"/>
    <col min="11" max="16384" width="9.140625" style="43"/>
  </cols>
  <sheetData>
    <row r="1" spans="1:119" x14ac:dyDescent="0.2">
      <c r="B1" s="18" t="str">
        <f>'Formularz oferty'!C4</f>
        <v>DFP.271.122.2020.DB</v>
      </c>
      <c r="C1" s="43"/>
      <c r="H1" s="20" t="s">
        <v>49</v>
      </c>
      <c r="I1" s="20"/>
      <c r="J1" s="20"/>
    </row>
    <row r="2" spans="1:119" x14ac:dyDescent="0.2">
      <c r="E2" s="138"/>
      <c r="F2" s="138"/>
      <c r="G2" s="165" t="s">
        <v>48</v>
      </c>
      <c r="H2" s="165"/>
    </row>
    <row r="4" spans="1:119" x14ac:dyDescent="0.2">
      <c r="B4" s="6" t="s">
        <v>7</v>
      </c>
      <c r="C4" s="41">
        <v>10</v>
      </c>
      <c r="D4" s="22"/>
      <c r="E4" s="23" t="s">
        <v>10</v>
      </c>
      <c r="F4" s="5"/>
      <c r="G4" s="42"/>
      <c r="H4" s="42"/>
    </row>
    <row r="5" spans="1:119" x14ac:dyDescent="0.2">
      <c r="B5" s="6"/>
      <c r="C5" s="24"/>
      <c r="D5" s="22"/>
      <c r="E5" s="23"/>
      <c r="F5" s="5"/>
      <c r="G5" s="42"/>
      <c r="H5" s="42"/>
    </row>
    <row r="6" spans="1:119" x14ac:dyDescent="0.2">
      <c r="A6" s="6"/>
      <c r="C6" s="24"/>
      <c r="D6" s="22"/>
      <c r="E6" s="42"/>
      <c r="F6" s="42"/>
      <c r="G6" s="42"/>
      <c r="H6" s="42"/>
    </row>
    <row r="7" spans="1:119" x14ac:dyDescent="0.2">
      <c r="A7" s="25"/>
      <c r="B7" s="25"/>
      <c r="C7" s="26"/>
      <c r="D7" s="27"/>
      <c r="E7" s="28" t="s">
        <v>0</v>
      </c>
      <c r="F7" s="29">
        <f>SUM(H10:H12)</f>
        <v>0</v>
      </c>
      <c r="G7" s="30"/>
      <c r="H7" s="30"/>
    </row>
    <row r="8" spans="1:119" ht="12.75" customHeight="1" x14ac:dyDescent="0.2">
      <c r="A8" s="30"/>
      <c r="B8" s="25"/>
      <c r="C8" s="31"/>
      <c r="D8" s="32"/>
      <c r="E8" s="30"/>
      <c r="F8" s="30"/>
      <c r="G8" s="30"/>
      <c r="H8" s="30"/>
    </row>
    <row r="9" spans="1:119" s="35" customFormat="1" ht="43.15" customHeight="1" x14ac:dyDescent="0.2">
      <c r="A9" s="33" t="s">
        <v>27</v>
      </c>
      <c r="B9" s="33" t="s">
        <v>40</v>
      </c>
      <c r="C9" s="51" t="s">
        <v>28</v>
      </c>
      <c r="D9" s="52" t="s">
        <v>62</v>
      </c>
      <c r="E9" s="33" t="s">
        <v>41</v>
      </c>
      <c r="F9" s="33" t="s">
        <v>42</v>
      </c>
      <c r="G9" s="33" t="s">
        <v>43</v>
      </c>
      <c r="H9" s="33" t="s">
        <v>8</v>
      </c>
    </row>
    <row r="10" spans="1:119" s="35" customFormat="1" ht="41.25" customHeight="1" x14ac:dyDescent="0.2">
      <c r="A10" s="108">
        <v>1</v>
      </c>
      <c r="B10" s="96" t="s">
        <v>201</v>
      </c>
      <c r="C10" s="93">
        <v>120000</v>
      </c>
      <c r="D10" s="97" t="s">
        <v>65</v>
      </c>
      <c r="E10" s="109"/>
      <c r="F10" s="109"/>
      <c r="G10" s="113"/>
      <c r="H10" s="110">
        <f>ROUND(ROUND(C10,2)*ROUND(G10,4),2)</f>
        <v>0</v>
      </c>
    </row>
    <row r="11" spans="1:119" s="35" customFormat="1" ht="44.25" customHeight="1" x14ac:dyDescent="0.2">
      <c r="A11" s="108">
        <v>2</v>
      </c>
      <c r="B11" s="96" t="s">
        <v>202</v>
      </c>
      <c r="C11" s="93">
        <v>120000</v>
      </c>
      <c r="D11" s="97" t="s">
        <v>65</v>
      </c>
      <c r="E11" s="109"/>
      <c r="F11" s="109"/>
      <c r="G11" s="113"/>
      <c r="H11" s="110">
        <f t="shared" ref="H11:H12" si="0">ROUND(ROUND(C11,2)*ROUND(G11,4),2)</f>
        <v>0</v>
      </c>
    </row>
    <row r="12" spans="1:119" s="111" customFormat="1" ht="60.75" customHeight="1" x14ac:dyDescent="0.2">
      <c r="A12" s="50">
        <v>3</v>
      </c>
      <c r="B12" s="96" t="s">
        <v>203</v>
      </c>
      <c r="C12" s="93">
        <v>25000</v>
      </c>
      <c r="D12" s="97" t="s">
        <v>65</v>
      </c>
      <c r="E12" s="36"/>
      <c r="F12" s="36"/>
      <c r="G12" s="123"/>
      <c r="H12" s="37">
        <f t="shared" si="0"/>
        <v>0</v>
      </c>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2"/>
      <c r="AW12" s="112"/>
      <c r="AX12" s="112"/>
      <c r="AY12" s="112"/>
      <c r="AZ12" s="112"/>
      <c r="BA12" s="112"/>
      <c r="BB12" s="112"/>
      <c r="BC12" s="112"/>
      <c r="BD12" s="112"/>
      <c r="BE12" s="112"/>
      <c r="BF12" s="112"/>
      <c r="BG12" s="112"/>
      <c r="BH12" s="112"/>
      <c r="BI12" s="112"/>
      <c r="BJ12" s="112"/>
      <c r="BK12" s="112"/>
      <c r="BL12" s="112"/>
      <c r="BM12" s="112"/>
      <c r="BN12" s="112"/>
      <c r="BO12" s="112"/>
      <c r="BP12" s="112"/>
      <c r="BQ12" s="112"/>
      <c r="BR12" s="112"/>
      <c r="BS12" s="112"/>
      <c r="BT12" s="112"/>
      <c r="BU12" s="112"/>
      <c r="BV12" s="112"/>
      <c r="BW12" s="112"/>
      <c r="BX12" s="112"/>
      <c r="BY12" s="112"/>
      <c r="BZ12" s="112"/>
      <c r="CA12" s="112"/>
      <c r="CB12" s="112"/>
      <c r="CC12" s="112"/>
      <c r="CD12" s="112"/>
      <c r="CE12" s="112"/>
      <c r="CF12" s="112"/>
      <c r="CG12" s="112"/>
      <c r="CH12" s="112"/>
      <c r="CI12" s="112"/>
      <c r="CJ12" s="112"/>
      <c r="CK12" s="112"/>
      <c r="CL12" s="112"/>
      <c r="CM12" s="112"/>
      <c r="CN12" s="112"/>
      <c r="CO12" s="112"/>
      <c r="CP12" s="112"/>
      <c r="CQ12" s="112"/>
      <c r="CR12" s="112"/>
      <c r="CS12" s="112"/>
      <c r="CT12" s="112"/>
      <c r="CU12" s="112"/>
      <c r="CV12" s="112"/>
      <c r="CW12" s="112"/>
      <c r="CX12" s="112"/>
      <c r="CY12" s="112"/>
      <c r="CZ12" s="112"/>
      <c r="DA12" s="112"/>
      <c r="DB12" s="112"/>
      <c r="DC12" s="112"/>
      <c r="DD12" s="112"/>
      <c r="DE12" s="112"/>
      <c r="DF12" s="112"/>
      <c r="DG12" s="112"/>
      <c r="DH12" s="112"/>
      <c r="DI12" s="112"/>
      <c r="DJ12" s="112"/>
      <c r="DK12" s="112"/>
      <c r="DL12" s="112"/>
      <c r="DM12" s="112"/>
      <c r="DN12" s="112"/>
      <c r="DO12" s="112"/>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4"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showGridLines="0" view="pageBreakPreview" zoomScale="80" zoomScaleNormal="100" zoomScaleSheetLayoutView="80" zoomScalePageLayoutView="85" workbookViewId="0">
      <selection activeCell="F14" sqref="F14"/>
    </sheetView>
  </sheetViews>
  <sheetFormatPr defaultColWidth="9.140625" defaultRowHeight="15" x14ac:dyDescent="0.2"/>
  <cols>
    <col min="1" max="1" width="5.28515625" style="43" customWidth="1"/>
    <col min="2" max="2" width="74.85546875" style="43" customWidth="1"/>
    <col min="3" max="3" width="11.7109375" style="21" bestFit="1" customWidth="1"/>
    <col min="4" max="4" width="9.5703125" style="44" customWidth="1"/>
    <col min="5" max="5" width="22.28515625" style="43" customWidth="1"/>
    <col min="6" max="6" width="19.140625" style="43" customWidth="1"/>
    <col min="7" max="7" width="15.140625" style="43" customWidth="1"/>
    <col min="8" max="8" width="19" style="43" customWidth="1"/>
    <col min="9" max="10" width="14.28515625" style="43" customWidth="1"/>
    <col min="11" max="16384" width="9.140625" style="43"/>
  </cols>
  <sheetData>
    <row r="1" spans="1:10" x14ac:dyDescent="0.2">
      <c r="B1" s="18" t="str">
        <f>'Formularz oferty'!C4</f>
        <v>DFP.271.122.2020.DB</v>
      </c>
      <c r="C1" s="43"/>
      <c r="H1" s="20" t="s">
        <v>49</v>
      </c>
      <c r="I1" s="20"/>
      <c r="J1" s="20"/>
    </row>
    <row r="2" spans="1:10" x14ac:dyDescent="0.2">
      <c r="E2" s="138"/>
      <c r="F2" s="138"/>
      <c r="G2" s="165" t="s">
        <v>48</v>
      </c>
      <c r="H2" s="165"/>
    </row>
    <row r="4" spans="1:10" x14ac:dyDescent="0.2">
      <c r="B4" s="6" t="s">
        <v>7</v>
      </c>
      <c r="C4" s="41">
        <v>11</v>
      </c>
      <c r="D4" s="22"/>
      <c r="E4" s="23" t="s">
        <v>10</v>
      </c>
      <c r="F4" s="5"/>
      <c r="G4" s="42"/>
      <c r="H4" s="42"/>
    </row>
    <row r="5" spans="1:10" x14ac:dyDescent="0.2">
      <c r="B5" s="6"/>
      <c r="C5" s="24"/>
      <c r="D5" s="22"/>
      <c r="E5" s="23"/>
      <c r="F5" s="5"/>
      <c r="G5" s="42"/>
      <c r="H5" s="42"/>
    </row>
    <row r="6" spans="1:10" x14ac:dyDescent="0.2">
      <c r="A6" s="6"/>
      <c r="C6" s="24"/>
      <c r="D6" s="22"/>
      <c r="E6" s="42"/>
      <c r="F6" s="42"/>
      <c r="G6" s="42"/>
      <c r="H6" s="42"/>
    </row>
    <row r="7" spans="1:10" x14ac:dyDescent="0.2">
      <c r="A7" s="25"/>
      <c r="B7" s="25"/>
      <c r="C7" s="26"/>
      <c r="D7" s="27"/>
      <c r="E7" s="28" t="s">
        <v>0</v>
      </c>
      <c r="F7" s="29">
        <f>SUM(H10:H24)</f>
        <v>0</v>
      </c>
      <c r="G7" s="30"/>
      <c r="H7" s="30"/>
    </row>
    <row r="8" spans="1:10" ht="12.75" customHeight="1" x14ac:dyDescent="0.2">
      <c r="A8" s="30"/>
      <c r="B8" s="25"/>
      <c r="C8" s="31"/>
      <c r="D8" s="32"/>
      <c r="E8" s="30"/>
      <c r="F8" s="30"/>
      <c r="G8" s="30"/>
      <c r="H8" s="30"/>
    </row>
    <row r="9" spans="1:10" s="35" customFormat="1" ht="43.15" customHeight="1" x14ac:dyDescent="0.2">
      <c r="A9" s="33" t="s">
        <v>27</v>
      </c>
      <c r="B9" s="33" t="s">
        <v>40</v>
      </c>
      <c r="C9" s="51" t="s">
        <v>28</v>
      </c>
      <c r="D9" s="52" t="s">
        <v>62</v>
      </c>
      <c r="E9" s="33" t="s">
        <v>41</v>
      </c>
      <c r="F9" s="33" t="s">
        <v>42</v>
      </c>
      <c r="G9" s="33" t="s">
        <v>43</v>
      </c>
      <c r="H9" s="33" t="s">
        <v>8</v>
      </c>
    </row>
    <row r="10" spans="1:10" s="35" customFormat="1" ht="40.5" customHeight="1" x14ac:dyDescent="0.2">
      <c r="A10" s="50">
        <v>1</v>
      </c>
      <c r="B10" s="94" t="s">
        <v>204</v>
      </c>
      <c r="C10" s="93">
        <v>25000</v>
      </c>
      <c r="D10" s="97" t="s">
        <v>218</v>
      </c>
      <c r="E10" s="33"/>
      <c r="F10" s="33"/>
      <c r="G10" s="118"/>
      <c r="H10" s="37">
        <f>ROUND(ROUND(C10,2)*ROUND(G10,4),2)</f>
        <v>0</v>
      </c>
    </row>
    <row r="11" spans="1:10" s="35" customFormat="1" ht="44.25" customHeight="1" x14ac:dyDescent="0.2">
      <c r="A11" s="50">
        <v>2</v>
      </c>
      <c r="B11" s="94" t="s">
        <v>205</v>
      </c>
      <c r="C11" s="93">
        <v>40</v>
      </c>
      <c r="D11" s="97" t="s">
        <v>65</v>
      </c>
      <c r="E11" s="33"/>
      <c r="F11" s="33"/>
      <c r="G11" s="118"/>
      <c r="H11" s="37">
        <f t="shared" ref="H11:H24" si="0">ROUND(ROUND(C11,2)*ROUND(G11,4),2)</f>
        <v>0</v>
      </c>
    </row>
    <row r="12" spans="1:10" s="35" customFormat="1" ht="44.25" customHeight="1" x14ac:dyDescent="0.2">
      <c r="A12" s="50">
        <v>3</v>
      </c>
      <c r="B12" s="94" t="s">
        <v>206</v>
      </c>
      <c r="C12" s="93">
        <v>200</v>
      </c>
      <c r="D12" s="97" t="s">
        <v>65</v>
      </c>
      <c r="E12" s="33"/>
      <c r="F12" s="33"/>
      <c r="G12" s="118"/>
      <c r="H12" s="37">
        <f t="shared" si="0"/>
        <v>0</v>
      </c>
    </row>
    <row r="13" spans="1:10" s="35" customFormat="1" ht="39" customHeight="1" x14ac:dyDescent="0.2">
      <c r="A13" s="50">
        <v>4</v>
      </c>
      <c r="B13" s="94" t="s">
        <v>207</v>
      </c>
      <c r="C13" s="93">
        <v>50</v>
      </c>
      <c r="D13" s="97" t="s">
        <v>65</v>
      </c>
      <c r="E13" s="33"/>
      <c r="F13" s="33"/>
      <c r="G13" s="118"/>
      <c r="H13" s="37">
        <f t="shared" si="0"/>
        <v>0</v>
      </c>
    </row>
    <row r="14" spans="1:10" s="35" customFormat="1" ht="36" customHeight="1" x14ac:dyDescent="0.2">
      <c r="A14" s="50">
        <v>5</v>
      </c>
      <c r="B14" s="94" t="s">
        <v>208</v>
      </c>
      <c r="C14" s="93">
        <v>100</v>
      </c>
      <c r="D14" s="97" t="s">
        <v>65</v>
      </c>
      <c r="E14" s="33"/>
      <c r="F14" s="33"/>
      <c r="G14" s="118"/>
      <c r="H14" s="37">
        <f t="shared" si="0"/>
        <v>0</v>
      </c>
    </row>
    <row r="15" spans="1:10" s="35" customFormat="1" ht="27" customHeight="1" x14ac:dyDescent="0.2">
      <c r="A15" s="50">
        <v>6</v>
      </c>
      <c r="B15" s="94" t="s">
        <v>209</v>
      </c>
      <c r="C15" s="93">
        <v>25</v>
      </c>
      <c r="D15" s="97" t="s">
        <v>65</v>
      </c>
      <c r="E15" s="33"/>
      <c r="F15" s="33"/>
      <c r="G15" s="118"/>
      <c r="H15" s="37">
        <f t="shared" si="0"/>
        <v>0</v>
      </c>
    </row>
    <row r="16" spans="1:10" s="35" customFormat="1" ht="31.5" customHeight="1" x14ac:dyDescent="0.2">
      <c r="A16" s="50">
        <v>7</v>
      </c>
      <c r="B16" s="94" t="s">
        <v>210</v>
      </c>
      <c r="C16" s="93">
        <v>100</v>
      </c>
      <c r="D16" s="97" t="s">
        <v>65</v>
      </c>
      <c r="E16" s="33"/>
      <c r="F16" s="33"/>
      <c r="G16" s="118"/>
      <c r="H16" s="37">
        <f t="shared" si="0"/>
        <v>0</v>
      </c>
    </row>
    <row r="17" spans="1:8" s="35" customFormat="1" ht="36.75" customHeight="1" x14ac:dyDescent="0.2">
      <c r="A17" s="50">
        <v>8</v>
      </c>
      <c r="B17" s="94" t="s">
        <v>211</v>
      </c>
      <c r="C17" s="93">
        <v>5</v>
      </c>
      <c r="D17" s="97" t="s">
        <v>65</v>
      </c>
      <c r="E17" s="33"/>
      <c r="F17" s="33"/>
      <c r="G17" s="118"/>
      <c r="H17" s="37">
        <f t="shared" si="0"/>
        <v>0</v>
      </c>
    </row>
    <row r="18" spans="1:8" s="35" customFormat="1" ht="27.75" customHeight="1" x14ac:dyDescent="0.2">
      <c r="A18" s="50">
        <v>9</v>
      </c>
      <c r="B18" s="94" t="s">
        <v>212</v>
      </c>
      <c r="C18" s="93">
        <v>10</v>
      </c>
      <c r="D18" s="97" t="s">
        <v>65</v>
      </c>
      <c r="E18" s="33"/>
      <c r="F18" s="33"/>
      <c r="G18" s="118"/>
      <c r="H18" s="37">
        <f t="shared" si="0"/>
        <v>0</v>
      </c>
    </row>
    <row r="19" spans="1:8" s="35" customFormat="1" ht="54" customHeight="1" x14ac:dyDescent="0.2">
      <c r="A19" s="50">
        <v>10</v>
      </c>
      <c r="B19" s="94" t="s">
        <v>213</v>
      </c>
      <c r="C19" s="93">
        <v>5</v>
      </c>
      <c r="D19" s="97" t="s">
        <v>65</v>
      </c>
      <c r="E19" s="33"/>
      <c r="F19" s="33"/>
      <c r="G19" s="118"/>
      <c r="H19" s="37">
        <f t="shared" si="0"/>
        <v>0</v>
      </c>
    </row>
    <row r="20" spans="1:8" s="35" customFormat="1" ht="35.25" customHeight="1" x14ac:dyDescent="0.2">
      <c r="A20" s="50">
        <v>11</v>
      </c>
      <c r="B20" s="94" t="s">
        <v>214</v>
      </c>
      <c r="C20" s="93">
        <v>50</v>
      </c>
      <c r="D20" s="97" t="s">
        <v>65</v>
      </c>
      <c r="E20" s="33"/>
      <c r="F20" s="33"/>
      <c r="G20" s="118"/>
      <c r="H20" s="37">
        <f t="shared" si="0"/>
        <v>0</v>
      </c>
    </row>
    <row r="21" spans="1:8" s="35" customFormat="1" ht="59.25" customHeight="1" x14ac:dyDescent="0.2">
      <c r="A21" s="50">
        <v>12</v>
      </c>
      <c r="B21" s="99" t="s">
        <v>215</v>
      </c>
      <c r="C21" s="114">
        <v>4</v>
      </c>
      <c r="D21" s="97" t="s">
        <v>107</v>
      </c>
      <c r="E21" s="33"/>
      <c r="F21" s="33"/>
      <c r="G21" s="118"/>
      <c r="H21" s="37">
        <f t="shared" si="0"/>
        <v>0</v>
      </c>
    </row>
    <row r="22" spans="1:8" s="35" customFormat="1" ht="55.5" customHeight="1" x14ac:dyDescent="0.2">
      <c r="A22" s="50">
        <v>13</v>
      </c>
      <c r="B22" s="99" t="s">
        <v>215</v>
      </c>
      <c r="C22" s="114">
        <v>4</v>
      </c>
      <c r="D22" s="97" t="s">
        <v>107</v>
      </c>
      <c r="E22" s="33"/>
      <c r="F22" s="33"/>
      <c r="G22" s="118"/>
      <c r="H22" s="37">
        <f t="shared" si="0"/>
        <v>0</v>
      </c>
    </row>
    <row r="23" spans="1:8" s="35" customFormat="1" ht="41.25" customHeight="1" x14ac:dyDescent="0.2">
      <c r="A23" s="50">
        <v>14</v>
      </c>
      <c r="B23" s="103" t="s">
        <v>216</v>
      </c>
      <c r="C23" s="115">
        <v>4</v>
      </c>
      <c r="D23" s="97" t="s">
        <v>65</v>
      </c>
      <c r="E23" s="33"/>
      <c r="F23" s="33"/>
      <c r="G23" s="118"/>
      <c r="H23" s="37">
        <f t="shared" si="0"/>
        <v>0</v>
      </c>
    </row>
    <row r="24" spans="1:8" s="35" customFormat="1" ht="40.5" customHeight="1" x14ac:dyDescent="0.2">
      <c r="A24" s="50">
        <v>15</v>
      </c>
      <c r="B24" s="103" t="s">
        <v>217</v>
      </c>
      <c r="C24" s="115">
        <v>3</v>
      </c>
      <c r="D24" s="97" t="s">
        <v>65</v>
      </c>
      <c r="E24" s="33"/>
      <c r="F24" s="33"/>
      <c r="G24" s="118"/>
      <c r="H24" s="37">
        <f t="shared" si="0"/>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3"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pageSetUpPr fitToPage="1"/>
  </sheetPr>
  <dimension ref="A1:J33"/>
  <sheetViews>
    <sheetView showGridLines="0" view="pageBreakPreview" zoomScale="80" zoomScaleNormal="100" zoomScaleSheetLayoutView="80" zoomScalePageLayoutView="85" workbookViewId="0">
      <selection activeCell="C14" sqref="C14"/>
    </sheetView>
  </sheetViews>
  <sheetFormatPr defaultColWidth="9.140625" defaultRowHeight="15" x14ac:dyDescent="0.2"/>
  <cols>
    <col min="1" max="1" width="5.28515625" style="7" customWidth="1"/>
    <col min="2" max="2" width="74.85546875" style="7" customWidth="1"/>
    <col min="3" max="3" width="9.7109375" style="21" customWidth="1"/>
    <col min="4" max="4" width="10.28515625" style="19" customWidth="1"/>
    <col min="5" max="5" width="22.28515625" style="7" customWidth="1"/>
    <col min="6" max="6" width="19.140625" style="7" customWidth="1"/>
    <col min="7" max="7" width="15.140625" style="7" customWidth="1"/>
    <col min="8" max="8" width="19" style="7" customWidth="1"/>
    <col min="9" max="10" width="14.28515625" style="7" customWidth="1"/>
    <col min="11" max="16384" width="9.140625" style="7"/>
  </cols>
  <sheetData>
    <row r="1" spans="1:10" x14ac:dyDescent="0.2">
      <c r="B1" s="18" t="str">
        <f>'Formularz oferty'!C4</f>
        <v>DFP.271.122.2020.DB</v>
      </c>
      <c r="C1" s="7"/>
      <c r="H1" s="20" t="s">
        <v>49</v>
      </c>
      <c r="I1" s="20"/>
      <c r="J1" s="20"/>
    </row>
    <row r="2" spans="1:10" x14ac:dyDescent="0.2">
      <c r="E2" s="138"/>
      <c r="F2" s="138"/>
      <c r="G2" s="165" t="s">
        <v>48</v>
      </c>
      <c r="H2" s="165"/>
    </row>
    <row r="4" spans="1:10" x14ac:dyDescent="0.2">
      <c r="B4" s="6" t="s">
        <v>7</v>
      </c>
      <c r="C4" s="9">
        <v>1</v>
      </c>
      <c r="D4" s="22"/>
      <c r="E4" s="23" t="s">
        <v>10</v>
      </c>
      <c r="F4" s="5"/>
      <c r="G4" s="1"/>
      <c r="H4" s="1"/>
    </row>
    <row r="5" spans="1:10" x14ac:dyDescent="0.2">
      <c r="B5" s="6"/>
      <c r="C5" s="24"/>
      <c r="D5" s="22"/>
      <c r="E5" s="23"/>
      <c r="F5" s="5"/>
      <c r="G5" s="1"/>
      <c r="H5" s="1"/>
    </row>
    <row r="6" spans="1:10" x14ac:dyDescent="0.2">
      <c r="A6" s="6"/>
      <c r="C6" s="24"/>
      <c r="D6" s="22"/>
      <c r="E6" s="1"/>
      <c r="F6" s="1"/>
      <c r="G6" s="1"/>
      <c r="H6" s="1"/>
    </row>
    <row r="7" spans="1:10" x14ac:dyDescent="0.2">
      <c r="A7" s="25"/>
      <c r="B7" s="25"/>
      <c r="C7" s="26"/>
      <c r="D7" s="27"/>
      <c r="E7" s="28" t="s">
        <v>0</v>
      </c>
      <c r="F7" s="29">
        <f>SUM(H10:H32)</f>
        <v>0</v>
      </c>
      <c r="G7" s="30"/>
      <c r="H7" s="30"/>
    </row>
    <row r="8" spans="1:10" ht="12.75" customHeight="1" x14ac:dyDescent="0.2">
      <c r="A8" s="30"/>
      <c r="B8" s="25"/>
      <c r="C8" s="31"/>
      <c r="D8" s="32"/>
      <c r="E8" s="30"/>
      <c r="F8" s="30"/>
      <c r="G8" s="30"/>
      <c r="H8" s="30"/>
    </row>
    <row r="9" spans="1:10" s="35" customFormat="1" ht="43.15" customHeight="1" x14ac:dyDescent="0.2">
      <c r="A9" s="33" t="s">
        <v>27</v>
      </c>
      <c r="B9" s="33" t="s">
        <v>40</v>
      </c>
      <c r="C9" s="51" t="s">
        <v>28</v>
      </c>
      <c r="D9" s="52" t="s">
        <v>62</v>
      </c>
      <c r="E9" s="33" t="s">
        <v>41</v>
      </c>
      <c r="F9" s="33" t="s">
        <v>42</v>
      </c>
      <c r="G9" s="33" t="s">
        <v>43</v>
      </c>
      <c r="H9" s="33" t="s">
        <v>8</v>
      </c>
    </row>
    <row r="10" spans="1:10" s="38" customFormat="1" ht="39" customHeight="1" x14ac:dyDescent="0.2">
      <c r="A10" s="50">
        <v>1</v>
      </c>
      <c r="B10" s="94" t="s">
        <v>69</v>
      </c>
      <c r="C10" s="93">
        <v>30000</v>
      </c>
      <c r="D10" s="91" t="s">
        <v>65</v>
      </c>
      <c r="E10" s="50"/>
      <c r="F10" s="50"/>
      <c r="G10" s="118"/>
      <c r="H10" s="37">
        <f>ROUND(ROUND(C10,2)*ROUND(G10,4),2)</f>
        <v>0</v>
      </c>
    </row>
    <row r="11" spans="1:10" s="38" customFormat="1" ht="41.25" customHeight="1" x14ac:dyDescent="0.2">
      <c r="A11" s="50">
        <v>2</v>
      </c>
      <c r="B11" s="94" t="s">
        <v>70</v>
      </c>
      <c r="C11" s="93">
        <v>5000</v>
      </c>
      <c r="D11" s="91" t="s">
        <v>65</v>
      </c>
      <c r="E11" s="50"/>
      <c r="F11" s="50"/>
      <c r="G11" s="118"/>
      <c r="H11" s="37">
        <f t="shared" ref="H11:H32" si="0">ROUND(ROUND(C11,2)*ROUND(G11,4),2)</f>
        <v>0</v>
      </c>
    </row>
    <row r="12" spans="1:10" s="38" customFormat="1" ht="36" customHeight="1" x14ac:dyDescent="0.2">
      <c r="A12" s="50">
        <v>3</v>
      </c>
      <c r="B12" s="94" t="s">
        <v>71</v>
      </c>
      <c r="C12" s="93">
        <v>1000</v>
      </c>
      <c r="D12" s="91" t="s">
        <v>65</v>
      </c>
      <c r="E12" s="50"/>
      <c r="F12" s="50"/>
      <c r="G12" s="118"/>
      <c r="H12" s="37">
        <f t="shared" si="0"/>
        <v>0</v>
      </c>
    </row>
    <row r="13" spans="1:10" s="38" customFormat="1" ht="40.5" customHeight="1" x14ac:dyDescent="0.2">
      <c r="A13" s="50">
        <v>4</v>
      </c>
      <c r="B13" s="94" t="s">
        <v>72</v>
      </c>
      <c r="C13" s="93">
        <v>8000</v>
      </c>
      <c r="D13" s="91" t="s">
        <v>65</v>
      </c>
      <c r="E13" s="50"/>
      <c r="F13" s="50"/>
      <c r="G13" s="118"/>
      <c r="H13" s="37">
        <f t="shared" si="0"/>
        <v>0</v>
      </c>
    </row>
    <row r="14" spans="1:10" s="38" customFormat="1" ht="39" customHeight="1" x14ac:dyDescent="0.2">
      <c r="A14" s="50">
        <v>5</v>
      </c>
      <c r="B14" s="94" t="s">
        <v>73</v>
      </c>
      <c r="C14" s="93">
        <v>1000</v>
      </c>
      <c r="D14" s="91" t="s">
        <v>65</v>
      </c>
      <c r="E14" s="50"/>
      <c r="F14" s="50"/>
      <c r="G14" s="118"/>
      <c r="H14" s="37">
        <f t="shared" si="0"/>
        <v>0</v>
      </c>
    </row>
    <row r="15" spans="1:10" s="38" customFormat="1" ht="36" customHeight="1" x14ac:dyDescent="0.2">
      <c r="A15" s="50">
        <v>6</v>
      </c>
      <c r="B15" s="94" t="s">
        <v>74</v>
      </c>
      <c r="C15" s="93">
        <v>100000</v>
      </c>
      <c r="D15" s="91" t="s">
        <v>65</v>
      </c>
      <c r="E15" s="50"/>
      <c r="F15" s="50"/>
      <c r="G15" s="118"/>
      <c r="H15" s="37">
        <f t="shared" si="0"/>
        <v>0</v>
      </c>
    </row>
    <row r="16" spans="1:10" s="38" customFormat="1" ht="33" customHeight="1" x14ac:dyDescent="0.2">
      <c r="A16" s="50">
        <v>7</v>
      </c>
      <c r="B16" s="94" t="s">
        <v>75</v>
      </c>
      <c r="C16" s="93">
        <v>4000</v>
      </c>
      <c r="D16" s="91" t="s">
        <v>65</v>
      </c>
      <c r="E16" s="50"/>
      <c r="F16" s="50"/>
      <c r="G16" s="118"/>
      <c r="H16" s="37">
        <f t="shared" si="0"/>
        <v>0</v>
      </c>
    </row>
    <row r="17" spans="1:8" s="38" customFormat="1" ht="38.25" customHeight="1" x14ac:dyDescent="0.2">
      <c r="A17" s="50">
        <v>8</v>
      </c>
      <c r="B17" s="94" t="s">
        <v>76</v>
      </c>
      <c r="C17" s="93">
        <v>7000</v>
      </c>
      <c r="D17" s="91" t="s">
        <v>65</v>
      </c>
      <c r="E17" s="50"/>
      <c r="F17" s="50"/>
      <c r="G17" s="118"/>
      <c r="H17" s="37">
        <f t="shared" si="0"/>
        <v>0</v>
      </c>
    </row>
    <row r="18" spans="1:8" s="38" customFormat="1" ht="35.25" customHeight="1" x14ac:dyDescent="0.2">
      <c r="A18" s="50">
        <v>9</v>
      </c>
      <c r="B18" s="94" t="s">
        <v>77</v>
      </c>
      <c r="C18" s="93">
        <v>240000</v>
      </c>
      <c r="D18" s="91" t="s">
        <v>65</v>
      </c>
      <c r="E18" s="50"/>
      <c r="F18" s="50"/>
      <c r="G18" s="118"/>
      <c r="H18" s="37">
        <f t="shared" si="0"/>
        <v>0</v>
      </c>
    </row>
    <row r="19" spans="1:8" s="38" customFormat="1" ht="31.5" customHeight="1" x14ac:dyDescent="0.2">
      <c r="A19" s="50">
        <v>10</v>
      </c>
      <c r="B19" s="94" t="s">
        <v>78</v>
      </c>
      <c r="C19" s="93">
        <v>2800</v>
      </c>
      <c r="D19" s="91" t="s">
        <v>65</v>
      </c>
      <c r="E19" s="50"/>
      <c r="F19" s="50"/>
      <c r="G19" s="118"/>
      <c r="H19" s="37">
        <f t="shared" si="0"/>
        <v>0</v>
      </c>
    </row>
    <row r="20" spans="1:8" s="38" customFormat="1" ht="21.75" customHeight="1" x14ac:dyDescent="0.2">
      <c r="A20" s="50">
        <v>11</v>
      </c>
      <c r="B20" s="94" t="s">
        <v>79</v>
      </c>
      <c r="C20" s="93">
        <v>100000</v>
      </c>
      <c r="D20" s="91" t="s">
        <v>65</v>
      </c>
      <c r="E20" s="50"/>
      <c r="F20" s="50"/>
      <c r="G20" s="118"/>
      <c r="H20" s="37">
        <f t="shared" si="0"/>
        <v>0</v>
      </c>
    </row>
    <row r="21" spans="1:8" s="38" customFormat="1" ht="27" customHeight="1" x14ac:dyDescent="0.2">
      <c r="A21" s="50">
        <v>12</v>
      </c>
      <c r="B21" s="94" t="s">
        <v>80</v>
      </c>
      <c r="C21" s="93">
        <v>100000</v>
      </c>
      <c r="D21" s="91" t="s">
        <v>65</v>
      </c>
      <c r="E21" s="50"/>
      <c r="F21" s="50"/>
      <c r="G21" s="118"/>
      <c r="H21" s="37">
        <f t="shared" si="0"/>
        <v>0</v>
      </c>
    </row>
    <row r="22" spans="1:8" s="38" customFormat="1" ht="29.25" customHeight="1" x14ac:dyDescent="0.2">
      <c r="A22" s="50">
        <v>13</v>
      </c>
      <c r="B22" s="94" t="s">
        <v>81</v>
      </c>
      <c r="C22" s="93">
        <v>7000</v>
      </c>
      <c r="D22" s="91" t="s">
        <v>65</v>
      </c>
      <c r="E22" s="50"/>
      <c r="F22" s="50"/>
      <c r="G22" s="118"/>
      <c r="H22" s="37">
        <f t="shared" si="0"/>
        <v>0</v>
      </c>
    </row>
    <row r="23" spans="1:8" s="38" customFormat="1" ht="21.75" customHeight="1" x14ac:dyDescent="0.2">
      <c r="A23" s="50">
        <v>14</v>
      </c>
      <c r="B23" s="94" t="s">
        <v>82</v>
      </c>
      <c r="C23" s="93">
        <v>10000</v>
      </c>
      <c r="D23" s="91" t="s">
        <v>65</v>
      </c>
      <c r="E23" s="50"/>
      <c r="F23" s="50"/>
      <c r="G23" s="118"/>
      <c r="H23" s="37">
        <f t="shared" si="0"/>
        <v>0</v>
      </c>
    </row>
    <row r="24" spans="1:8" s="38" customFormat="1" ht="24" customHeight="1" x14ac:dyDescent="0.2">
      <c r="A24" s="50">
        <v>15</v>
      </c>
      <c r="B24" s="94" t="s">
        <v>83</v>
      </c>
      <c r="C24" s="93">
        <v>1000</v>
      </c>
      <c r="D24" s="91" t="s">
        <v>65</v>
      </c>
      <c r="E24" s="50"/>
      <c r="F24" s="50"/>
      <c r="G24" s="118"/>
      <c r="H24" s="37">
        <f t="shared" si="0"/>
        <v>0</v>
      </c>
    </row>
    <row r="25" spans="1:8" s="38" customFormat="1" ht="89.25" customHeight="1" x14ac:dyDescent="0.2">
      <c r="A25" s="50">
        <v>16</v>
      </c>
      <c r="B25" s="94" t="s">
        <v>84</v>
      </c>
      <c r="C25" s="93">
        <v>120</v>
      </c>
      <c r="D25" s="91" t="s">
        <v>65</v>
      </c>
      <c r="E25" s="50"/>
      <c r="F25" s="50"/>
      <c r="G25" s="118"/>
      <c r="H25" s="37">
        <f t="shared" si="0"/>
        <v>0</v>
      </c>
    </row>
    <row r="26" spans="1:8" s="38" customFormat="1" ht="33" customHeight="1" x14ac:dyDescent="0.2">
      <c r="A26" s="50">
        <v>17</v>
      </c>
      <c r="B26" s="94" t="s">
        <v>85</v>
      </c>
      <c r="C26" s="93">
        <v>5000</v>
      </c>
      <c r="D26" s="91" t="s">
        <v>65</v>
      </c>
      <c r="E26" s="50"/>
      <c r="F26" s="50"/>
      <c r="G26" s="118"/>
      <c r="H26" s="37">
        <f t="shared" si="0"/>
        <v>0</v>
      </c>
    </row>
    <row r="27" spans="1:8" s="38" customFormat="1" ht="31.5" customHeight="1" x14ac:dyDescent="0.2">
      <c r="A27" s="50">
        <v>18</v>
      </c>
      <c r="B27" s="94" t="s">
        <v>86</v>
      </c>
      <c r="C27" s="93">
        <v>30000</v>
      </c>
      <c r="D27" s="91" t="s">
        <v>65</v>
      </c>
      <c r="E27" s="50"/>
      <c r="F27" s="50"/>
      <c r="G27" s="118"/>
      <c r="H27" s="37">
        <f t="shared" si="0"/>
        <v>0</v>
      </c>
    </row>
    <row r="28" spans="1:8" s="38" customFormat="1" ht="24.75" customHeight="1" x14ac:dyDescent="0.2">
      <c r="A28" s="50">
        <v>19</v>
      </c>
      <c r="B28" s="94" t="s">
        <v>87</v>
      </c>
      <c r="C28" s="93">
        <v>30000</v>
      </c>
      <c r="D28" s="91" t="s">
        <v>65</v>
      </c>
      <c r="E28" s="50"/>
      <c r="F28" s="50"/>
      <c r="G28" s="118"/>
      <c r="H28" s="37">
        <f t="shared" si="0"/>
        <v>0</v>
      </c>
    </row>
    <row r="29" spans="1:8" s="38" customFormat="1" ht="24.75" customHeight="1" x14ac:dyDescent="0.2">
      <c r="A29" s="50">
        <v>20</v>
      </c>
      <c r="B29" s="94" t="s">
        <v>88</v>
      </c>
      <c r="C29" s="93">
        <v>4000</v>
      </c>
      <c r="D29" s="91" t="s">
        <v>65</v>
      </c>
      <c r="E29" s="50"/>
      <c r="F29" s="50"/>
      <c r="G29" s="118"/>
      <c r="H29" s="37">
        <f t="shared" si="0"/>
        <v>0</v>
      </c>
    </row>
    <row r="30" spans="1:8" s="38" customFormat="1" ht="27.75" customHeight="1" x14ac:dyDescent="0.2">
      <c r="A30" s="50">
        <v>21</v>
      </c>
      <c r="B30" s="94" t="s">
        <v>89</v>
      </c>
      <c r="C30" s="93">
        <v>1500</v>
      </c>
      <c r="D30" s="91" t="s">
        <v>65</v>
      </c>
      <c r="E30" s="50"/>
      <c r="F30" s="50"/>
      <c r="G30" s="118"/>
      <c r="H30" s="37">
        <f t="shared" si="0"/>
        <v>0</v>
      </c>
    </row>
    <row r="31" spans="1:8" s="38" customFormat="1" ht="34.5" customHeight="1" x14ac:dyDescent="0.2">
      <c r="A31" s="50">
        <v>22</v>
      </c>
      <c r="B31" s="94" t="s">
        <v>90</v>
      </c>
      <c r="C31" s="93">
        <v>1500</v>
      </c>
      <c r="D31" s="91" t="s">
        <v>65</v>
      </c>
      <c r="E31" s="50"/>
      <c r="F31" s="50"/>
      <c r="G31" s="118"/>
      <c r="H31" s="37">
        <f t="shared" si="0"/>
        <v>0</v>
      </c>
    </row>
    <row r="32" spans="1:8" s="38" customFormat="1" ht="36" customHeight="1" x14ac:dyDescent="0.2">
      <c r="A32" s="50">
        <v>23</v>
      </c>
      <c r="B32" s="94" t="s">
        <v>91</v>
      </c>
      <c r="C32" s="93">
        <v>10</v>
      </c>
      <c r="D32" s="91" t="s">
        <v>65</v>
      </c>
      <c r="E32" s="50"/>
      <c r="F32" s="50"/>
      <c r="G32" s="118"/>
      <c r="H32" s="37">
        <f t="shared" si="0"/>
        <v>0</v>
      </c>
    </row>
    <row r="33" spans="8:8" x14ac:dyDescent="0.2">
      <c r="H33" s="37"/>
    </row>
  </sheetData>
  <mergeCells count="2">
    <mergeCell ref="E2:F2"/>
    <mergeCell ref="G2:H2"/>
  </mergeCells>
  <phoneticPr fontId="0" type="noConversion"/>
  <printOptions horizontalCentered="1"/>
  <pageMargins left="0.19685039370078741" right="0.19685039370078741" top="1.3779527559055118" bottom="0.98425196850393704" header="0.51181102362204722" footer="0.51181102362204722"/>
  <pageSetup paperSize="9" scale="83" fitToHeight="0" orientation="landscape" r:id="rId1"/>
  <headerFooter alignWithMargins="0">
    <oddFooter xml:space="preserve">&amp;C&amp;"Times New Roman,Normalny"Strona &amp;P&amp;R&amp;"Times New Roman,Normalny"pieczęć i podpis osoby (osób) upoważnionej
do reprezentowania wykonawcy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35"/>
  <sheetViews>
    <sheetView showGridLines="0" tabSelected="1" zoomScale="80" zoomScaleNormal="80" zoomScaleSheetLayoutView="90" zoomScalePageLayoutView="85" workbookViewId="0">
      <selection activeCell="E10" sqref="E10"/>
    </sheetView>
  </sheetViews>
  <sheetFormatPr defaultColWidth="9.140625" defaultRowHeight="15" x14ac:dyDescent="0.2"/>
  <cols>
    <col min="1" max="1" width="5.28515625" style="7" customWidth="1"/>
    <col min="2" max="2" width="83" style="7" customWidth="1"/>
    <col min="3" max="3" width="9.7109375" style="21" customWidth="1"/>
    <col min="4" max="4" width="12" style="19" customWidth="1"/>
    <col min="5" max="5" width="22.28515625" style="7" customWidth="1"/>
    <col min="6" max="6" width="19.140625" style="7" customWidth="1"/>
    <col min="7" max="7" width="17.28515625" style="7" customWidth="1"/>
    <col min="8" max="8" width="19" style="7" customWidth="1"/>
    <col min="9" max="10" width="14.28515625" style="7" customWidth="1"/>
    <col min="11" max="16384" width="9.140625" style="7"/>
  </cols>
  <sheetData>
    <row r="1" spans="1:10" x14ac:dyDescent="0.2">
      <c r="B1" s="18" t="str">
        <f>'Formularz oferty'!C4</f>
        <v>DFP.271.122.2020.DB</v>
      </c>
      <c r="C1" s="7"/>
      <c r="F1" s="166" t="s">
        <v>242</v>
      </c>
      <c r="G1" s="167"/>
      <c r="H1" s="167"/>
      <c r="I1" s="20"/>
      <c r="J1" s="20"/>
    </row>
    <row r="2" spans="1:10" x14ac:dyDescent="0.2">
      <c r="E2" s="138"/>
      <c r="F2" s="138"/>
      <c r="G2" s="165" t="s">
        <v>48</v>
      </c>
      <c r="H2" s="165"/>
    </row>
    <row r="4" spans="1:10" x14ac:dyDescent="0.2">
      <c r="B4" s="6" t="s">
        <v>7</v>
      </c>
      <c r="C4" s="9">
        <v>2</v>
      </c>
      <c r="D4" s="22"/>
      <c r="E4" s="23" t="s">
        <v>10</v>
      </c>
      <c r="F4" s="5"/>
      <c r="G4" s="1"/>
      <c r="H4" s="1"/>
    </row>
    <row r="5" spans="1:10" x14ac:dyDescent="0.2">
      <c r="B5" s="6"/>
      <c r="C5" s="24"/>
      <c r="D5" s="22"/>
      <c r="E5" s="23"/>
      <c r="F5" s="5"/>
      <c r="G5" s="1"/>
      <c r="H5" s="1"/>
    </row>
    <row r="6" spans="1:10" x14ac:dyDescent="0.2">
      <c r="A6" s="6"/>
      <c r="C6" s="24"/>
      <c r="D6" s="22"/>
      <c r="E6" s="1"/>
      <c r="F6" s="1"/>
      <c r="G6" s="1"/>
      <c r="H6" s="1"/>
    </row>
    <row r="7" spans="1:10" x14ac:dyDescent="0.2">
      <c r="A7" s="25"/>
      <c r="B7" s="25"/>
      <c r="C7" s="26"/>
      <c r="D7" s="27"/>
      <c r="E7" s="28" t="s">
        <v>0</v>
      </c>
      <c r="F7" s="29">
        <f>SUM(H10:H35)</f>
        <v>0</v>
      </c>
      <c r="G7" s="30"/>
      <c r="H7" s="30"/>
    </row>
    <row r="8" spans="1:10" ht="12.75" customHeight="1" x14ac:dyDescent="0.2">
      <c r="A8" s="30"/>
      <c r="B8" s="25"/>
      <c r="C8" s="31"/>
      <c r="D8" s="32"/>
      <c r="E8" s="30"/>
      <c r="F8" s="30"/>
      <c r="G8" s="30"/>
      <c r="H8" s="30"/>
    </row>
    <row r="9" spans="1:10" s="35" customFormat="1" ht="42.75" customHeight="1" x14ac:dyDescent="0.2">
      <c r="A9" s="33" t="s">
        <v>27</v>
      </c>
      <c r="B9" s="33" t="s">
        <v>40</v>
      </c>
      <c r="C9" s="51" t="s">
        <v>28</v>
      </c>
      <c r="D9" s="52" t="s">
        <v>62</v>
      </c>
      <c r="E9" s="33" t="s">
        <v>41</v>
      </c>
      <c r="F9" s="33" t="s">
        <v>42</v>
      </c>
      <c r="G9" s="33" t="s">
        <v>43</v>
      </c>
      <c r="H9" s="33" t="s">
        <v>8</v>
      </c>
    </row>
    <row r="10" spans="1:10" s="35" customFormat="1" ht="206.25" customHeight="1" x14ac:dyDescent="0.2">
      <c r="A10" s="50">
        <v>1</v>
      </c>
      <c r="B10" s="124" t="s">
        <v>222</v>
      </c>
      <c r="C10" s="93">
        <v>25000</v>
      </c>
      <c r="D10" s="97" t="s">
        <v>65</v>
      </c>
      <c r="E10" s="33"/>
      <c r="F10" s="33"/>
      <c r="G10" s="119"/>
      <c r="H10" s="54">
        <f>ROUND(ROUND(C10,2)*ROUND(G10,4),2)</f>
        <v>0</v>
      </c>
    </row>
    <row r="11" spans="1:10" s="35" customFormat="1" ht="62.25" customHeight="1" x14ac:dyDescent="0.2">
      <c r="A11" s="50">
        <v>2</v>
      </c>
      <c r="B11" s="124" t="s">
        <v>245</v>
      </c>
      <c r="C11" s="93">
        <v>400</v>
      </c>
      <c r="D11" s="97" t="s">
        <v>65</v>
      </c>
      <c r="E11" s="33"/>
      <c r="F11" s="33"/>
      <c r="G11" s="119"/>
      <c r="H11" s="54">
        <f t="shared" ref="H11:H35" si="0">ROUND(ROUND(C11,2)*ROUND(G11,4),2)</f>
        <v>0</v>
      </c>
    </row>
    <row r="12" spans="1:10" s="35" customFormat="1" ht="276" customHeight="1" x14ac:dyDescent="0.2">
      <c r="A12" s="50">
        <v>3</v>
      </c>
      <c r="B12" s="124" t="s">
        <v>233</v>
      </c>
      <c r="C12" s="93">
        <v>2000</v>
      </c>
      <c r="D12" s="97" t="s">
        <v>65</v>
      </c>
      <c r="E12" s="33"/>
      <c r="F12" s="33"/>
      <c r="G12" s="119"/>
      <c r="H12" s="54">
        <f t="shared" si="0"/>
        <v>0</v>
      </c>
    </row>
    <row r="13" spans="1:10" s="35" customFormat="1" ht="270.75" customHeight="1" x14ac:dyDescent="0.2">
      <c r="A13" s="50">
        <v>4</v>
      </c>
      <c r="B13" s="124" t="s">
        <v>234</v>
      </c>
      <c r="C13" s="93">
        <v>6000</v>
      </c>
      <c r="D13" s="97" t="s">
        <v>65</v>
      </c>
      <c r="E13" s="33"/>
      <c r="F13" s="33"/>
      <c r="G13" s="119"/>
      <c r="H13" s="54">
        <f t="shared" si="0"/>
        <v>0</v>
      </c>
    </row>
    <row r="14" spans="1:10" s="35" customFormat="1" ht="272.25" customHeight="1" x14ac:dyDescent="0.2">
      <c r="A14" s="50">
        <v>5</v>
      </c>
      <c r="B14" s="124" t="s">
        <v>235</v>
      </c>
      <c r="C14" s="93">
        <v>2500</v>
      </c>
      <c r="D14" s="97" t="s">
        <v>65</v>
      </c>
      <c r="E14" s="33"/>
      <c r="F14" s="33"/>
      <c r="G14" s="119"/>
      <c r="H14" s="54">
        <f t="shared" si="0"/>
        <v>0</v>
      </c>
    </row>
    <row r="15" spans="1:10" s="35" customFormat="1" ht="279.75" customHeight="1" x14ac:dyDescent="0.2">
      <c r="A15" s="50">
        <v>6</v>
      </c>
      <c r="B15" s="124" t="s">
        <v>236</v>
      </c>
      <c r="C15" s="93">
        <v>1500</v>
      </c>
      <c r="D15" s="97" t="s">
        <v>65</v>
      </c>
      <c r="E15" s="33"/>
      <c r="F15" s="33"/>
      <c r="G15" s="119"/>
      <c r="H15" s="54">
        <f t="shared" si="0"/>
        <v>0</v>
      </c>
    </row>
    <row r="16" spans="1:10" s="35" customFormat="1" ht="276" customHeight="1" x14ac:dyDescent="0.2">
      <c r="A16" s="50">
        <v>7</v>
      </c>
      <c r="B16" s="125" t="s">
        <v>237</v>
      </c>
      <c r="C16" s="93">
        <v>20000</v>
      </c>
      <c r="D16" s="97" t="s">
        <v>65</v>
      </c>
      <c r="E16" s="33"/>
      <c r="F16" s="33"/>
      <c r="G16" s="119"/>
      <c r="H16" s="54">
        <f t="shared" si="0"/>
        <v>0</v>
      </c>
    </row>
    <row r="17" spans="1:8" s="35" customFormat="1" ht="275.25" customHeight="1" x14ac:dyDescent="0.2">
      <c r="A17" s="50">
        <v>8</v>
      </c>
      <c r="B17" s="125" t="s">
        <v>238</v>
      </c>
      <c r="C17" s="93">
        <v>1000</v>
      </c>
      <c r="D17" s="97" t="s">
        <v>65</v>
      </c>
      <c r="E17" s="33"/>
      <c r="F17" s="33"/>
      <c r="G17" s="119"/>
      <c r="H17" s="54">
        <f t="shared" si="0"/>
        <v>0</v>
      </c>
    </row>
    <row r="18" spans="1:8" s="35" customFormat="1" ht="276" customHeight="1" x14ac:dyDescent="0.2">
      <c r="A18" s="50">
        <v>9</v>
      </c>
      <c r="B18" s="124" t="s">
        <v>239</v>
      </c>
      <c r="C18" s="93">
        <v>1000</v>
      </c>
      <c r="D18" s="97" t="s">
        <v>65</v>
      </c>
      <c r="E18" s="33"/>
      <c r="F18" s="33"/>
      <c r="G18" s="119"/>
      <c r="H18" s="54">
        <f t="shared" si="0"/>
        <v>0</v>
      </c>
    </row>
    <row r="19" spans="1:8" s="35" customFormat="1" ht="43.5" customHeight="1" x14ac:dyDescent="0.2">
      <c r="A19" s="50">
        <v>10</v>
      </c>
      <c r="B19" s="124" t="s">
        <v>92</v>
      </c>
      <c r="C19" s="93">
        <v>200</v>
      </c>
      <c r="D19" s="135" t="s">
        <v>232</v>
      </c>
      <c r="E19" s="33"/>
      <c r="F19" s="33"/>
      <c r="G19" s="119"/>
      <c r="H19" s="54">
        <f t="shared" si="0"/>
        <v>0</v>
      </c>
    </row>
    <row r="20" spans="1:8" s="35" customFormat="1" ht="36.75" customHeight="1" x14ac:dyDescent="0.2">
      <c r="A20" s="50">
        <v>11</v>
      </c>
      <c r="B20" s="98" t="s">
        <v>93</v>
      </c>
      <c r="C20" s="93">
        <v>20000</v>
      </c>
      <c r="D20" s="97" t="s">
        <v>65</v>
      </c>
      <c r="E20" s="33"/>
      <c r="F20" s="33"/>
      <c r="G20" s="119"/>
      <c r="H20" s="54">
        <f t="shared" si="0"/>
        <v>0</v>
      </c>
    </row>
    <row r="21" spans="1:8" s="35" customFormat="1" ht="24.75" customHeight="1" x14ac:dyDescent="0.2">
      <c r="A21" s="50">
        <v>12</v>
      </c>
      <c r="B21" s="98" t="s">
        <v>94</v>
      </c>
      <c r="C21" s="93">
        <v>5000</v>
      </c>
      <c r="D21" s="97" t="s">
        <v>65</v>
      </c>
      <c r="E21" s="33"/>
      <c r="F21" s="33"/>
      <c r="G21" s="119"/>
      <c r="H21" s="54">
        <f t="shared" si="0"/>
        <v>0</v>
      </c>
    </row>
    <row r="22" spans="1:8" s="35" customFormat="1" ht="33" customHeight="1" x14ac:dyDescent="0.2">
      <c r="A22" s="50">
        <v>13</v>
      </c>
      <c r="B22" s="98" t="s">
        <v>95</v>
      </c>
      <c r="C22" s="93">
        <v>15000</v>
      </c>
      <c r="D22" s="97" t="s">
        <v>65</v>
      </c>
      <c r="E22" s="33"/>
      <c r="F22" s="33"/>
      <c r="G22" s="119"/>
      <c r="H22" s="54">
        <f t="shared" si="0"/>
        <v>0</v>
      </c>
    </row>
    <row r="23" spans="1:8" s="35" customFormat="1" ht="21" customHeight="1" x14ac:dyDescent="0.2">
      <c r="A23" s="50">
        <v>14</v>
      </c>
      <c r="B23" s="98" t="s">
        <v>106</v>
      </c>
      <c r="C23" s="93">
        <v>1000</v>
      </c>
      <c r="D23" s="97" t="s">
        <v>65</v>
      </c>
      <c r="E23" s="33"/>
      <c r="F23" s="33"/>
      <c r="G23" s="119"/>
      <c r="H23" s="54">
        <f t="shared" si="0"/>
        <v>0</v>
      </c>
    </row>
    <row r="24" spans="1:8" s="35" customFormat="1" ht="18.75" customHeight="1" x14ac:dyDescent="0.2">
      <c r="A24" s="50">
        <v>15</v>
      </c>
      <c r="B24" s="98" t="s">
        <v>96</v>
      </c>
      <c r="C24" s="93">
        <v>3000</v>
      </c>
      <c r="D24" s="97" t="s">
        <v>65</v>
      </c>
      <c r="E24" s="33"/>
      <c r="F24" s="33"/>
      <c r="G24" s="119"/>
      <c r="H24" s="54">
        <f t="shared" si="0"/>
        <v>0</v>
      </c>
    </row>
    <row r="25" spans="1:8" s="35" customFormat="1" ht="21.75" customHeight="1" x14ac:dyDescent="0.2">
      <c r="A25" s="50">
        <v>16</v>
      </c>
      <c r="B25" s="125" t="s">
        <v>97</v>
      </c>
      <c r="C25" s="93">
        <v>5000</v>
      </c>
      <c r="D25" s="97" t="s">
        <v>65</v>
      </c>
      <c r="E25" s="33"/>
      <c r="F25" s="33"/>
      <c r="G25" s="119"/>
      <c r="H25" s="54">
        <f t="shared" si="0"/>
        <v>0</v>
      </c>
    </row>
    <row r="26" spans="1:8" s="35" customFormat="1" ht="24" customHeight="1" x14ac:dyDescent="0.2">
      <c r="A26" s="50">
        <v>17</v>
      </c>
      <c r="B26" s="125" t="s">
        <v>98</v>
      </c>
      <c r="C26" s="93">
        <v>1000</v>
      </c>
      <c r="D26" s="97" t="s">
        <v>65</v>
      </c>
      <c r="E26" s="33"/>
      <c r="F26" s="33"/>
      <c r="G26" s="119"/>
      <c r="H26" s="54">
        <f t="shared" si="0"/>
        <v>0</v>
      </c>
    </row>
    <row r="27" spans="1:8" s="35" customFormat="1" ht="24" customHeight="1" x14ac:dyDescent="0.2">
      <c r="A27" s="50">
        <v>18</v>
      </c>
      <c r="B27" s="125" t="s">
        <v>99</v>
      </c>
      <c r="C27" s="93">
        <v>10000</v>
      </c>
      <c r="D27" s="97" t="s">
        <v>65</v>
      </c>
      <c r="E27" s="33"/>
      <c r="F27" s="33"/>
      <c r="G27" s="119"/>
      <c r="H27" s="54">
        <f t="shared" si="0"/>
        <v>0</v>
      </c>
    </row>
    <row r="28" spans="1:8" s="35" customFormat="1" ht="24.75" customHeight="1" x14ac:dyDescent="0.2">
      <c r="A28" s="50">
        <v>19</v>
      </c>
      <c r="B28" s="125" t="s">
        <v>100</v>
      </c>
      <c r="C28" s="93">
        <v>1000</v>
      </c>
      <c r="D28" s="97" t="s">
        <v>65</v>
      </c>
      <c r="E28" s="33"/>
      <c r="F28" s="33"/>
      <c r="G28" s="119"/>
      <c r="H28" s="54">
        <f t="shared" si="0"/>
        <v>0</v>
      </c>
    </row>
    <row r="29" spans="1:8" s="35" customFormat="1" ht="23.25" customHeight="1" x14ac:dyDescent="0.2">
      <c r="A29" s="50">
        <v>20</v>
      </c>
      <c r="B29" s="125" t="s">
        <v>101</v>
      </c>
      <c r="C29" s="93">
        <v>1000</v>
      </c>
      <c r="D29" s="97" t="s">
        <v>65</v>
      </c>
      <c r="E29" s="33"/>
      <c r="F29" s="33"/>
      <c r="G29" s="119"/>
      <c r="H29" s="54">
        <f t="shared" si="0"/>
        <v>0</v>
      </c>
    </row>
    <row r="30" spans="1:8" s="35" customFormat="1" ht="19.5" customHeight="1" x14ac:dyDescent="0.2">
      <c r="A30" s="50">
        <v>21</v>
      </c>
      <c r="B30" s="125" t="s">
        <v>102</v>
      </c>
      <c r="C30" s="93">
        <v>10000</v>
      </c>
      <c r="D30" s="97" t="s">
        <v>65</v>
      </c>
      <c r="E30" s="33"/>
      <c r="F30" s="33"/>
      <c r="G30" s="119"/>
      <c r="H30" s="54">
        <f t="shared" si="0"/>
        <v>0</v>
      </c>
    </row>
    <row r="31" spans="1:8" s="35" customFormat="1" ht="23.25" customHeight="1" x14ac:dyDescent="0.2">
      <c r="A31" s="50">
        <v>22</v>
      </c>
      <c r="B31" s="125" t="s">
        <v>103</v>
      </c>
      <c r="C31" s="93">
        <v>1000</v>
      </c>
      <c r="D31" s="97" t="s">
        <v>65</v>
      </c>
      <c r="E31" s="33"/>
      <c r="F31" s="33"/>
      <c r="G31" s="119"/>
      <c r="H31" s="54">
        <f t="shared" si="0"/>
        <v>0</v>
      </c>
    </row>
    <row r="32" spans="1:8" s="35" customFormat="1" ht="109.5" customHeight="1" x14ac:dyDescent="0.2">
      <c r="A32" s="50">
        <v>23</v>
      </c>
      <c r="B32" s="125" t="s">
        <v>104</v>
      </c>
      <c r="C32" s="93">
        <v>10000</v>
      </c>
      <c r="D32" s="97" t="s">
        <v>107</v>
      </c>
      <c r="E32" s="33"/>
      <c r="F32" s="33"/>
      <c r="G32" s="119"/>
      <c r="H32" s="54">
        <f t="shared" si="0"/>
        <v>0</v>
      </c>
    </row>
    <row r="33" spans="1:8" s="35" customFormat="1" ht="120.75" customHeight="1" x14ac:dyDescent="0.2">
      <c r="A33" s="50">
        <v>24</v>
      </c>
      <c r="B33" s="94" t="s">
        <v>240</v>
      </c>
      <c r="C33" s="93">
        <v>2000</v>
      </c>
      <c r="D33" s="97" t="s">
        <v>107</v>
      </c>
      <c r="E33" s="33"/>
      <c r="F33" s="33"/>
      <c r="G33" s="119"/>
      <c r="H33" s="54">
        <f t="shared" si="0"/>
        <v>0</v>
      </c>
    </row>
    <row r="34" spans="1:8" s="35" customFormat="1" ht="36.75" customHeight="1" x14ac:dyDescent="0.2">
      <c r="A34" s="50">
        <v>25</v>
      </c>
      <c r="B34" s="94" t="s">
        <v>105</v>
      </c>
      <c r="C34" s="93">
        <v>10</v>
      </c>
      <c r="D34" s="97" t="s">
        <v>107</v>
      </c>
      <c r="E34" s="33"/>
      <c r="F34" s="33"/>
      <c r="G34" s="120"/>
      <c r="H34" s="121">
        <f t="shared" si="0"/>
        <v>0</v>
      </c>
    </row>
    <row r="35" spans="1:8" s="35" customFormat="1" ht="110.25" customHeight="1" x14ac:dyDescent="0.2">
      <c r="A35" s="50">
        <v>26</v>
      </c>
      <c r="B35" s="94" t="s">
        <v>241</v>
      </c>
      <c r="C35" s="93">
        <v>10</v>
      </c>
      <c r="D35" s="97" t="s">
        <v>107</v>
      </c>
      <c r="E35" s="36"/>
      <c r="F35" s="36"/>
      <c r="G35" s="120"/>
      <c r="H35" s="121">
        <f t="shared" si="0"/>
        <v>0</v>
      </c>
    </row>
  </sheetData>
  <mergeCells count="3">
    <mergeCell ref="E2:F2"/>
    <mergeCell ref="G2:H2"/>
    <mergeCell ref="F1:H1"/>
  </mergeCells>
  <printOptions horizontalCentered="1"/>
  <pageMargins left="0.19685039370078741" right="0.19685039370078741" top="1.3779527559055118" bottom="0.98425196850393704" header="0.51181102362204722" footer="0.51181102362204722"/>
  <pageSetup paperSize="9" scale="8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38"/>
  <sheetViews>
    <sheetView showGridLines="0" view="pageBreakPreview" zoomScale="90" zoomScaleNormal="100" zoomScaleSheetLayoutView="90" zoomScalePageLayoutView="85" workbookViewId="0">
      <selection activeCell="D8" sqref="D8"/>
    </sheetView>
  </sheetViews>
  <sheetFormatPr defaultColWidth="9.140625" defaultRowHeight="15" x14ac:dyDescent="0.2"/>
  <cols>
    <col min="1" max="1" width="5.28515625" style="7" customWidth="1"/>
    <col min="2" max="2" width="82.140625" style="7" customWidth="1"/>
    <col min="3" max="3" width="12.28515625" style="21" customWidth="1"/>
    <col min="4" max="4" width="8.7109375" style="19" customWidth="1"/>
    <col min="5" max="5" width="22.28515625" style="7" customWidth="1"/>
    <col min="6" max="6" width="19.140625" style="7" customWidth="1"/>
    <col min="7" max="7" width="15.140625" style="7" customWidth="1"/>
    <col min="8" max="8" width="19" style="7" customWidth="1"/>
    <col min="9" max="10" width="14.28515625" style="7" customWidth="1"/>
    <col min="11" max="16384" width="9.140625" style="7"/>
  </cols>
  <sheetData>
    <row r="1" spans="1:10" x14ac:dyDescent="0.2">
      <c r="B1" s="18" t="str">
        <f>'Formularz oferty'!C4</f>
        <v>DFP.271.122.2020.DB</v>
      </c>
      <c r="C1" s="7"/>
      <c r="F1" s="166" t="s">
        <v>243</v>
      </c>
      <c r="G1" s="167"/>
      <c r="H1" s="167"/>
      <c r="I1" s="20"/>
      <c r="J1" s="20"/>
    </row>
    <row r="2" spans="1:10" x14ac:dyDescent="0.2">
      <c r="E2" s="138"/>
      <c r="F2" s="138"/>
      <c r="G2" s="165" t="s">
        <v>48</v>
      </c>
      <c r="H2" s="165"/>
    </row>
    <row r="4" spans="1:10" x14ac:dyDescent="0.2">
      <c r="B4" s="6" t="s">
        <v>7</v>
      </c>
      <c r="C4" s="9">
        <v>3</v>
      </c>
      <c r="D4" s="22"/>
      <c r="E4" s="23" t="s">
        <v>10</v>
      </c>
      <c r="F4" s="5"/>
      <c r="G4" s="1"/>
      <c r="H4" s="1"/>
    </row>
    <row r="5" spans="1:10" x14ac:dyDescent="0.2">
      <c r="B5" s="6"/>
      <c r="C5" s="24"/>
      <c r="D5" s="22"/>
      <c r="E5" s="23"/>
      <c r="F5" s="5"/>
      <c r="G5" s="1"/>
      <c r="H5" s="1"/>
    </row>
    <row r="6" spans="1:10" x14ac:dyDescent="0.2">
      <c r="A6" s="6"/>
      <c r="C6" s="24"/>
      <c r="D6" s="22"/>
      <c r="E6" s="1"/>
      <c r="F6" s="1"/>
      <c r="G6" s="1"/>
      <c r="H6" s="1"/>
    </row>
    <row r="7" spans="1:10" x14ac:dyDescent="0.2">
      <c r="A7" s="25"/>
      <c r="B7" s="25"/>
      <c r="C7" s="26"/>
      <c r="D7" s="27"/>
      <c r="E7" s="28" t="s">
        <v>0</v>
      </c>
      <c r="F7" s="29">
        <f>SUM(H10:H37)</f>
        <v>0</v>
      </c>
      <c r="G7" s="30"/>
      <c r="H7" s="30"/>
    </row>
    <row r="8" spans="1:10" ht="12.75" customHeight="1" x14ac:dyDescent="0.2">
      <c r="A8" s="30"/>
      <c r="B8" s="25"/>
      <c r="C8" s="31"/>
      <c r="D8" s="32"/>
      <c r="E8" s="30"/>
      <c r="F8" s="30"/>
      <c r="G8" s="30"/>
      <c r="H8" s="30"/>
    </row>
    <row r="9" spans="1:10" s="35" customFormat="1" ht="43.15" customHeight="1" x14ac:dyDescent="0.2">
      <c r="A9" s="33" t="s">
        <v>27</v>
      </c>
      <c r="B9" s="33" t="s">
        <v>40</v>
      </c>
      <c r="C9" s="51" t="s">
        <v>28</v>
      </c>
      <c r="D9" s="52" t="s">
        <v>62</v>
      </c>
      <c r="E9" s="33" t="s">
        <v>41</v>
      </c>
      <c r="F9" s="33" t="s">
        <v>42</v>
      </c>
      <c r="G9" s="33" t="s">
        <v>43</v>
      </c>
      <c r="H9" s="33" t="s">
        <v>8</v>
      </c>
    </row>
    <row r="10" spans="1:10" s="35" customFormat="1" ht="24" customHeight="1" x14ac:dyDescent="0.2">
      <c r="A10" s="50">
        <v>1</v>
      </c>
      <c r="B10" s="95" t="s">
        <v>108</v>
      </c>
      <c r="C10" s="93">
        <v>120000</v>
      </c>
      <c r="D10" s="97" t="s">
        <v>65</v>
      </c>
      <c r="E10" s="33"/>
      <c r="F10" s="33"/>
      <c r="G10" s="118"/>
      <c r="H10" s="54">
        <f>ROUND(ROUND(C10,2)*ROUND(G10,4),2)</f>
        <v>0</v>
      </c>
    </row>
    <row r="11" spans="1:10" s="35" customFormat="1" ht="32.25" customHeight="1" x14ac:dyDescent="0.2">
      <c r="A11" s="50">
        <v>2</v>
      </c>
      <c r="B11" s="95" t="s">
        <v>109</v>
      </c>
      <c r="C11" s="93">
        <v>40000</v>
      </c>
      <c r="D11" s="97" t="s">
        <v>65</v>
      </c>
      <c r="E11" s="33"/>
      <c r="F11" s="33"/>
      <c r="G11" s="118"/>
      <c r="H11" s="54">
        <f t="shared" ref="H11:H37" si="0">ROUND(ROUND(C11,2)*ROUND(G11,4),2)</f>
        <v>0</v>
      </c>
    </row>
    <row r="12" spans="1:10" s="35" customFormat="1" ht="24" customHeight="1" x14ac:dyDescent="0.2">
      <c r="A12" s="50">
        <v>3</v>
      </c>
      <c r="B12" s="95" t="s">
        <v>110</v>
      </c>
      <c r="C12" s="93">
        <v>20000</v>
      </c>
      <c r="D12" s="97" t="s">
        <v>65</v>
      </c>
      <c r="E12" s="33"/>
      <c r="F12" s="33"/>
      <c r="G12" s="118"/>
      <c r="H12" s="54">
        <f t="shared" si="0"/>
        <v>0</v>
      </c>
    </row>
    <row r="13" spans="1:10" s="35" customFormat="1" ht="33" customHeight="1" x14ac:dyDescent="0.2">
      <c r="A13" s="50">
        <v>4</v>
      </c>
      <c r="B13" s="94" t="s">
        <v>111</v>
      </c>
      <c r="C13" s="93">
        <v>70000</v>
      </c>
      <c r="D13" s="97" t="s">
        <v>65</v>
      </c>
      <c r="E13" s="33"/>
      <c r="F13" s="33"/>
      <c r="G13" s="118"/>
      <c r="H13" s="54">
        <f t="shared" si="0"/>
        <v>0</v>
      </c>
    </row>
    <row r="14" spans="1:10" s="35" customFormat="1" ht="22.5" customHeight="1" x14ac:dyDescent="0.2">
      <c r="A14" s="50">
        <v>5</v>
      </c>
      <c r="B14" s="95" t="s">
        <v>112</v>
      </c>
      <c r="C14" s="93">
        <v>15000</v>
      </c>
      <c r="D14" s="97" t="s">
        <v>65</v>
      </c>
      <c r="E14" s="33"/>
      <c r="F14" s="33"/>
      <c r="G14" s="118"/>
      <c r="H14" s="54">
        <f t="shared" si="0"/>
        <v>0</v>
      </c>
    </row>
    <row r="15" spans="1:10" s="35" customFormat="1" ht="24" customHeight="1" x14ac:dyDescent="0.2">
      <c r="A15" s="50">
        <v>6</v>
      </c>
      <c r="B15" s="95" t="s">
        <v>113</v>
      </c>
      <c r="C15" s="132">
        <v>36000</v>
      </c>
      <c r="D15" s="97" t="s">
        <v>65</v>
      </c>
      <c r="E15" s="33"/>
      <c r="F15" s="33"/>
      <c r="G15" s="118"/>
      <c r="H15" s="54">
        <f t="shared" si="0"/>
        <v>0</v>
      </c>
    </row>
    <row r="16" spans="1:10" s="35" customFormat="1" ht="21.75" customHeight="1" x14ac:dyDescent="0.2">
      <c r="A16" s="50">
        <v>7</v>
      </c>
      <c r="B16" s="95" t="s">
        <v>114</v>
      </c>
      <c r="C16" s="93">
        <v>2500</v>
      </c>
      <c r="D16" s="97" t="s">
        <v>65</v>
      </c>
      <c r="E16" s="33"/>
      <c r="F16" s="33"/>
      <c r="G16" s="118"/>
      <c r="H16" s="54">
        <f t="shared" si="0"/>
        <v>0</v>
      </c>
    </row>
    <row r="17" spans="1:8" s="35" customFormat="1" ht="22.5" customHeight="1" x14ac:dyDescent="0.2">
      <c r="A17" s="50">
        <v>8</v>
      </c>
      <c r="B17" s="133" t="s">
        <v>227</v>
      </c>
      <c r="C17" s="132">
        <v>2000</v>
      </c>
      <c r="D17" s="97" t="s">
        <v>65</v>
      </c>
      <c r="E17" s="33"/>
      <c r="F17" s="33"/>
      <c r="G17" s="118"/>
      <c r="H17" s="54">
        <f t="shared" si="0"/>
        <v>0</v>
      </c>
    </row>
    <row r="18" spans="1:8" s="35" customFormat="1" ht="24" customHeight="1" x14ac:dyDescent="0.2">
      <c r="A18" s="50">
        <v>9</v>
      </c>
      <c r="B18" s="95" t="s">
        <v>115</v>
      </c>
      <c r="C18" s="93">
        <v>100000</v>
      </c>
      <c r="D18" s="97" t="s">
        <v>65</v>
      </c>
      <c r="E18" s="33"/>
      <c r="F18" s="33"/>
      <c r="G18" s="118"/>
      <c r="H18" s="54">
        <f t="shared" si="0"/>
        <v>0</v>
      </c>
    </row>
    <row r="19" spans="1:8" s="35" customFormat="1" ht="24" customHeight="1" x14ac:dyDescent="0.2">
      <c r="A19" s="50">
        <v>10</v>
      </c>
      <c r="B19" s="94" t="s">
        <v>116</v>
      </c>
      <c r="C19" s="93">
        <v>50000</v>
      </c>
      <c r="D19" s="97" t="s">
        <v>65</v>
      </c>
      <c r="E19" s="33"/>
      <c r="F19" s="33"/>
      <c r="G19" s="118"/>
      <c r="H19" s="54">
        <f t="shared" si="0"/>
        <v>0</v>
      </c>
    </row>
    <row r="20" spans="1:8" s="35" customFormat="1" ht="33.75" customHeight="1" x14ac:dyDescent="0.2">
      <c r="A20" s="50">
        <v>11</v>
      </c>
      <c r="B20" s="94" t="s">
        <v>229</v>
      </c>
      <c r="C20" s="93">
        <v>250000</v>
      </c>
      <c r="D20" s="97" t="s">
        <v>65</v>
      </c>
      <c r="E20" s="33"/>
      <c r="F20" s="33"/>
      <c r="G20" s="118"/>
      <c r="H20" s="54">
        <f t="shared" si="0"/>
        <v>0</v>
      </c>
    </row>
    <row r="21" spans="1:8" s="35" customFormat="1" ht="24" customHeight="1" x14ac:dyDescent="0.2">
      <c r="A21" s="50">
        <v>12</v>
      </c>
      <c r="B21" s="95" t="s">
        <v>117</v>
      </c>
      <c r="C21" s="93">
        <v>5000</v>
      </c>
      <c r="D21" s="97" t="s">
        <v>65</v>
      </c>
      <c r="E21" s="33"/>
      <c r="F21" s="33"/>
      <c r="G21" s="118"/>
      <c r="H21" s="54">
        <f t="shared" si="0"/>
        <v>0</v>
      </c>
    </row>
    <row r="22" spans="1:8" s="35" customFormat="1" ht="23.25" customHeight="1" x14ac:dyDescent="0.2">
      <c r="A22" s="50">
        <v>13</v>
      </c>
      <c r="B22" s="94" t="s">
        <v>118</v>
      </c>
      <c r="C22" s="93">
        <v>90000</v>
      </c>
      <c r="D22" s="97" t="s">
        <v>65</v>
      </c>
      <c r="E22" s="33"/>
      <c r="F22" s="33"/>
      <c r="G22" s="118"/>
      <c r="H22" s="54">
        <f t="shared" si="0"/>
        <v>0</v>
      </c>
    </row>
    <row r="23" spans="1:8" s="35" customFormat="1" ht="24" customHeight="1" x14ac:dyDescent="0.2">
      <c r="A23" s="50">
        <v>14</v>
      </c>
      <c r="B23" s="94" t="s">
        <v>119</v>
      </c>
      <c r="C23" s="93">
        <v>40000</v>
      </c>
      <c r="D23" s="97" t="s">
        <v>65</v>
      </c>
      <c r="E23" s="33"/>
      <c r="F23" s="33"/>
      <c r="G23" s="118"/>
      <c r="H23" s="54">
        <f t="shared" si="0"/>
        <v>0</v>
      </c>
    </row>
    <row r="24" spans="1:8" s="35" customFormat="1" ht="24.75" customHeight="1" x14ac:dyDescent="0.2">
      <c r="A24" s="50">
        <v>15</v>
      </c>
      <c r="B24" s="95" t="s">
        <v>120</v>
      </c>
      <c r="C24" s="93">
        <v>20000</v>
      </c>
      <c r="D24" s="97" t="s">
        <v>65</v>
      </c>
      <c r="E24" s="33"/>
      <c r="F24" s="33"/>
      <c r="G24" s="118"/>
      <c r="H24" s="54">
        <f t="shared" si="0"/>
        <v>0</v>
      </c>
    </row>
    <row r="25" spans="1:8" s="35" customFormat="1" ht="23.25" customHeight="1" x14ac:dyDescent="0.2">
      <c r="A25" s="129">
        <v>16</v>
      </c>
      <c r="B25" s="130" t="s">
        <v>113</v>
      </c>
      <c r="C25" s="131">
        <v>6000</v>
      </c>
      <c r="D25" s="126" t="s">
        <v>65</v>
      </c>
      <c r="E25" s="33"/>
      <c r="F25" s="33"/>
      <c r="G25" s="118"/>
      <c r="H25" s="54">
        <f t="shared" si="0"/>
        <v>0</v>
      </c>
    </row>
    <row r="26" spans="1:8" s="35" customFormat="1" ht="39" customHeight="1" x14ac:dyDescent="0.2">
      <c r="A26" s="50">
        <v>17</v>
      </c>
      <c r="B26" s="95" t="s">
        <v>121</v>
      </c>
      <c r="C26" s="93">
        <v>15000</v>
      </c>
      <c r="D26" s="97" t="s">
        <v>65</v>
      </c>
      <c r="E26" s="33"/>
      <c r="F26" s="33"/>
      <c r="G26" s="118"/>
      <c r="H26" s="54">
        <f t="shared" si="0"/>
        <v>0</v>
      </c>
    </row>
    <row r="27" spans="1:8" s="35" customFormat="1" ht="29.25" customHeight="1" x14ac:dyDescent="0.2">
      <c r="A27" s="50">
        <v>18</v>
      </c>
      <c r="B27" s="95" t="s">
        <v>122</v>
      </c>
      <c r="C27" s="93">
        <v>15000</v>
      </c>
      <c r="D27" s="97" t="s">
        <v>65</v>
      </c>
      <c r="E27" s="33"/>
      <c r="F27" s="33"/>
      <c r="G27" s="118"/>
      <c r="H27" s="54">
        <f t="shared" si="0"/>
        <v>0</v>
      </c>
    </row>
    <row r="28" spans="1:8" s="35" customFormat="1" ht="36" customHeight="1" x14ac:dyDescent="0.2">
      <c r="A28" s="50">
        <v>19</v>
      </c>
      <c r="B28" s="95" t="s">
        <v>123</v>
      </c>
      <c r="C28" s="93">
        <v>2000</v>
      </c>
      <c r="D28" s="97" t="s">
        <v>65</v>
      </c>
      <c r="E28" s="33"/>
      <c r="F28" s="33"/>
      <c r="G28" s="118"/>
      <c r="H28" s="54">
        <f t="shared" si="0"/>
        <v>0</v>
      </c>
    </row>
    <row r="29" spans="1:8" s="35" customFormat="1" ht="39" customHeight="1" x14ac:dyDescent="0.2">
      <c r="A29" s="50">
        <v>20</v>
      </c>
      <c r="B29" s="95" t="s">
        <v>124</v>
      </c>
      <c r="C29" s="93">
        <v>2000</v>
      </c>
      <c r="D29" s="97" t="s">
        <v>65</v>
      </c>
      <c r="E29" s="33"/>
      <c r="F29" s="33"/>
      <c r="G29" s="118"/>
      <c r="H29" s="54">
        <f t="shared" si="0"/>
        <v>0</v>
      </c>
    </row>
    <row r="30" spans="1:8" s="35" customFormat="1" ht="33" customHeight="1" x14ac:dyDescent="0.2">
      <c r="A30" s="50">
        <v>21</v>
      </c>
      <c r="B30" s="95" t="s">
        <v>125</v>
      </c>
      <c r="C30" s="93">
        <v>3000</v>
      </c>
      <c r="D30" s="97" t="s">
        <v>65</v>
      </c>
      <c r="E30" s="33"/>
      <c r="F30" s="33"/>
      <c r="G30" s="118"/>
      <c r="H30" s="54">
        <f t="shared" si="0"/>
        <v>0</v>
      </c>
    </row>
    <row r="31" spans="1:8" s="35" customFormat="1" ht="34.5" customHeight="1" x14ac:dyDescent="0.2">
      <c r="A31" s="50">
        <v>22</v>
      </c>
      <c r="B31" s="95" t="s">
        <v>126</v>
      </c>
      <c r="C31" s="93">
        <v>1000</v>
      </c>
      <c r="D31" s="97" t="s">
        <v>65</v>
      </c>
      <c r="E31" s="33"/>
      <c r="F31" s="33"/>
      <c r="G31" s="118"/>
      <c r="H31" s="54">
        <f t="shared" si="0"/>
        <v>0</v>
      </c>
    </row>
    <row r="32" spans="1:8" s="35" customFormat="1" ht="26.25" customHeight="1" x14ac:dyDescent="0.2">
      <c r="A32" s="50">
        <v>23</v>
      </c>
      <c r="B32" s="94" t="s">
        <v>127</v>
      </c>
      <c r="C32" s="93">
        <v>20</v>
      </c>
      <c r="D32" s="97" t="s">
        <v>65</v>
      </c>
      <c r="E32" s="33"/>
      <c r="F32" s="33"/>
      <c r="G32" s="118"/>
      <c r="H32" s="54">
        <f t="shared" si="0"/>
        <v>0</v>
      </c>
    </row>
    <row r="33" spans="1:8" s="35" customFormat="1" ht="26.25" customHeight="1" x14ac:dyDescent="0.2">
      <c r="A33" s="50">
        <v>24</v>
      </c>
      <c r="B33" s="94" t="s">
        <v>128</v>
      </c>
      <c r="C33" s="93">
        <v>120</v>
      </c>
      <c r="D33" s="97" t="s">
        <v>65</v>
      </c>
      <c r="E33" s="33"/>
      <c r="F33" s="33"/>
      <c r="G33" s="118"/>
      <c r="H33" s="54">
        <f t="shared" si="0"/>
        <v>0</v>
      </c>
    </row>
    <row r="34" spans="1:8" s="35" customFormat="1" ht="27.75" customHeight="1" x14ac:dyDescent="0.2">
      <c r="A34" s="50">
        <v>25</v>
      </c>
      <c r="B34" s="94" t="s">
        <v>129</v>
      </c>
      <c r="C34" s="93">
        <v>30</v>
      </c>
      <c r="D34" s="97" t="s">
        <v>65</v>
      </c>
      <c r="E34" s="33"/>
      <c r="F34" s="33"/>
      <c r="G34" s="118"/>
      <c r="H34" s="54">
        <f t="shared" si="0"/>
        <v>0</v>
      </c>
    </row>
    <row r="35" spans="1:8" s="35" customFormat="1" ht="23.25" customHeight="1" x14ac:dyDescent="0.2">
      <c r="A35" s="50">
        <v>26</v>
      </c>
      <c r="B35" s="94" t="s">
        <v>130</v>
      </c>
      <c r="C35" s="93">
        <v>30</v>
      </c>
      <c r="D35" s="97" t="s">
        <v>65</v>
      </c>
      <c r="E35" s="33"/>
      <c r="F35" s="33"/>
      <c r="G35" s="118"/>
      <c r="H35" s="54">
        <f t="shared" si="0"/>
        <v>0</v>
      </c>
    </row>
    <row r="36" spans="1:8" s="35" customFormat="1" ht="23.25" customHeight="1" x14ac:dyDescent="0.2">
      <c r="A36" s="50">
        <v>27</v>
      </c>
      <c r="B36" s="94" t="s">
        <v>131</v>
      </c>
      <c r="C36" s="93">
        <v>150</v>
      </c>
      <c r="D36" s="97" t="s">
        <v>65</v>
      </c>
      <c r="E36" s="33"/>
      <c r="F36" s="33"/>
      <c r="G36" s="118"/>
      <c r="H36" s="54">
        <f t="shared" si="0"/>
        <v>0</v>
      </c>
    </row>
    <row r="37" spans="1:8" s="35" customFormat="1" ht="24" customHeight="1" x14ac:dyDescent="0.2">
      <c r="A37" s="50">
        <v>28</v>
      </c>
      <c r="B37" s="134" t="s">
        <v>228</v>
      </c>
      <c r="C37" s="132">
        <v>2000</v>
      </c>
      <c r="D37" s="136" t="s">
        <v>65</v>
      </c>
      <c r="E37" s="33"/>
      <c r="F37" s="33"/>
      <c r="G37" s="118"/>
      <c r="H37" s="54">
        <f t="shared" si="0"/>
        <v>0</v>
      </c>
    </row>
    <row r="38" spans="1:8" s="35" customFormat="1" ht="23.25" customHeight="1" x14ac:dyDescent="0.2">
      <c r="A38" s="81"/>
      <c r="B38" s="82"/>
      <c r="C38" s="83"/>
      <c r="D38" s="81"/>
      <c r="E38" s="84"/>
      <c r="F38" s="84"/>
      <c r="G38" s="85"/>
      <c r="H38" s="86"/>
    </row>
  </sheetData>
  <mergeCells count="3">
    <mergeCell ref="E2:F2"/>
    <mergeCell ref="G2:H2"/>
    <mergeCell ref="F1:H1"/>
  </mergeCells>
  <printOptions horizontalCentered="1"/>
  <pageMargins left="0.19685039370078741" right="0.19685039370078741" top="1.3779527559055118" bottom="0.98425196850393704" header="0.51181102362204722" footer="0.51181102362204722"/>
  <pageSetup paperSize="9" scale="82"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showGridLines="0" view="pageBreakPreview" zoomScale="80" zoomScaleNormal="100" zoomScaleSheetLayoutView="80" zoomScalePageLayoutView="85" workbookViewId="0">
      <selection activeCell="C13" sqref="C13"/>
    </sheetView>
  </sheetViews>
  <sheetFormatPr defaultColWidth="9.140625" defaultRowHeight="15" x14ac:dyDescent="0.2"/>
  <cols>
    <col min="1" max="1" width="5.28515625" style="7" customWidth="1"/>
    <col min="2" max="2" width="75.7109375" style="7" customWidth="1"/>
    <col min="3" max="3" width="9.7109375" style="21" customWidth="1"/>
    <col min="4" max="4" width="10.7109375" style="19" customWidth="1"/>
    <col min="5" max="5" width="22.28515625" style="7" customWidth="1"/>
    <col min="6" max="6" width="19.140625" style="7" customWidth="1"/>
    <col min="7" max="7" width="15.140625" style="7" customWidth="1"/>
    <col min="8" max="8" width="19" style="7" customWidth="1"/>
    <col min="9" max="10" width="14.28515625" style="7" customWidth="1"/>
    <col min="11" max="16384" width="9.140625" style="7"/>
  </cols>
  <sheetData>
    <row r="1" spans="1:10" x14ac:dyDescent="0.2">
      <c r="B1" s="18" t="str">
        <f>'Formularz oferty'!C4</f>
        <v>DFP.271.122.2020.DB</v>
      </c>
      <c r="C1" s="7"/>
      <c r="H1" s="20" t="s">
        <v>49</v>
      </c>
      <c r="I1" s="20"/>
      <c r="J1" s="20"/>
    </row>
    <row r="2" spans="1:10" x14ac:dyDescent="0.2">
      <c r="E2" s="138"/>
      <c r="F2" s="138"/>
      <c r="G2" s="165" t="s">
        <v>48</v>
      </c>
      <c r="H2" s="165"/>
    </row>
    <row r="4" spans="1:10" x14ac:dyDescent="0.2">
      <c r="B4" s="6" t="s">
        <v>7</v>
      </c>
      <c r="C4" s="9">
        <v>4</v>
      </c>
      <c r="D4" s="22"/>
      <c r="E4" s="23" t="s">
        <v>10</v>
      </c>
      <c r="F4" s="5"/>
      <c r="G4" s="1"/>
      <c r="H4" s="1"/>
    </row>
    <row r="5" spans="1:10" x14ac:dyDescent="0.2">
      <c r="B5" s="6"/>
      <c r="C5" s="24"/>
      <c r="D5" s="22"/>
      <c r="E5" s="23"/>
      <c r="F5" s="5"/>
      <c r="G5" s="1"/>
      <c r="H5" s="1"/>
    </row>
    <row r="6" spans="1:10" x14ac:dyDescent="0.2">
      <c r="A6" s="6"/>
      <c r="C6" s="24"/>
      <c r="D6" s="22"/>
      <c r="E6" s="1"/>
      <c r="F6" s="1"/>
      <c r="G6" s="1"/>
      <c r="H6" s="1"/>
    </row>
    <row r="7" spans="1:10" x14ac:dyDescent="0.2">
      <c r="A7" s="25"/>
      <c r="B7" s="25"/>
      <c r="C7" s="26"/>
      <c r="D7" s="27"/>
      <c r="E7" s="28" t="s">
        <v>0</v>
      </c>
      <c r="F7" s="29">
        <f>SUM(H10:H16)</f>
        <v>0</v>
      </c>
      <c r="G7" s="30"/>
      <c r="H7" s="30"/>
    </row>
    <row r="8" spans="1:10" ht="12.75" customHeight="1" x14ac:dyDescent="0.2">
      <c r="A8" s="30"/>
      <c r="B8" s="25"/>
      <c r="C8" s="31"/>
      <c r="D8" s="32"/>
      <c r="E8" s="30"/>
      <c r="F8" s="30"/>
      <c r="G8" s="30"/>
      <c r="H8" s="30"/>
    </row>
    <row r="9" spans="1:10" s="35" customFormat="1" ht="43.15" customHeight="1" x14ac:dyDescent="0.2">
      <c r="A9" s="33" t="s">
        <v>27</v>
      </c>
      <c r="B9" s="33" t="s">
        <v>40</v>
      </c>
      <c r="C9" s="34" t="s">
        <v>28</v>
      </c>
      <c r="D9" s="52" t="s">
        <v>62</v>
      </c>
      <c r="E9" s="33" t="s">
        <v>41</v>
      </c>
      <c r="F9" s="33" t="s">
        <v>42</v>
      </c>
      <c r="G9" s="33" t="s">
        <v>43</v>
      </c>
      <c r="H9" s="33" t="s">
        <v>8</v>
      </c>
    </row>
    <row r="10" spans="1:10" s="35" customFormat="1" ht="43.15" customHeight="1" x14ac:dyDescent="0.2">
      <c r="A10" s="50">
        <v>1</v>
      </c>
      <c r="B10" s="99" t="s">
        <v>132</v>
      </c>
      <c r="C10" s="116">
        <v>20</v>
      </c>
      <c r="D10" s="97" t="s">
        <v>107</v>
      </c>
      <c r="E10" s="33"/>
      <c r="F10" s="33"/>
      <c r="G10" s="87"/>
      <c r="H10" s="54">
        <f>ROUND(ROUND(C10,2)*ROUND(G10,2),2)</f>
        <v>0</v>
      </c>
    </row>
    <row r="11" spans="1:10" s="35" customFormat="1" ht="47.25" customHeight="1" x14ac:dyDescent="0.2">
      <c r="A11" s="50">
        <v>2</v>
      </c>
      <c r="B11" s="99" t="s">
        <v>133</v>
      </c>
      <c r="C11" s="116">
        <v>20</v>
      </c>
      <c r="D11" s="97" t="s">
        <v>107</v>
      </c>
      <c r="E11" s="33"/>
      <c r="F11" s="33"/>
      <c r="G11" s="87"/>
      <c r="H11" s="54">
        <f t="shared" ref="H11:H16" si="0">ROUND(ROUND(C11,2)*ROUND(G11,2),2)</f>
        <v>0</v>
      </c>
    </row>
    <row r="12" spans="1:10" s="35" customFormat="1" ht="48" customHeight="1" x14ac:dyDescent="0.2">
      <c r="A12" s="50">
        <v>3</v>
      </c>
      <c r="B12" s="100" t="s">
        <v>134</v>
      </c>
      <c r="C12" s="116">
        <v>4</v>
      </c>
      <c r="D12" s="97" t="s">
        <v>107</v>
      </c>
      <c r="E12" s="33"/>
      <c r="F12" s="33"/>
      <c r="G12" s="87"/>
      <c r="H12" s="54">
        <f t="shared" si="0"/>
        <v>0</v>
      </c>
    </row>
    <row r="13" spans="1:10" s="35" customFormat="1" ht="51.75" customHeight="1" x14ac:dyDescent="0.2">
      <c r="A13" s="50">
        <v>4</v>
      </c>
      <c r="B13" s="101" t="s">
        <v>135</v>
      </c>
      <c r="C13" s="117">
        <v>50</v>
      </c>
      <c r="D13" s="97" t="s">
        <v>107</v>
      </c>
      <c r="E13" s="33"/>
      <c r="F13" s="33"/>
      <c r="G13" s="87"/>
      <c r="H13" s="54">
        <f t="shared" si="0"/>
        <v>0</v>
      </c>
    </row>
    <row r="14" spans="1:10" s="35" customFormat="1" ht="46.5" customHeight="1" x14ac:dyDescent="0.2">
      <c r="A14" s="50">
        <v>5</v>
      </c>
      <c r="B14" s="101" t="s">
        <v>136</v>
      </c>
      <c r="C14" s="117">
        <v>50</v>
      </c>
      <c r="D14" s="97" t="s">
        <v>107</v>
      </c>
      <c r="E14" s="33"/>
      <c r="F14" s="33"/>
      <c r="G14" s="87"/>
      <c r="H14" s="54">
        <f t="shared" si="0"/>
        <v>0</v>
      </c>
    </row>
    <row r="15" spans="1:10" s="35" customFormat="1" ht="66" customHeight="1" x14ac:dyDescent="0.2">
      <c r="A15" s="50">
        <v>6</v>
      </c>
      <c r="B15" s="101" t="s">
        <v>137</v>
      </c>
      <c r="C15" s="117">
        <v>3</v>
      </c>
      <c r="D15" s="97" t="s">
        <v>107</v>
      </c>
      <c r="E15" s="33"/>
      <c r="F15" s="33"/>
      <c r="G15" s="87"/>
      <c r="H15" s="54">
        <f t="shared" si="0"/>
        <v>0</v>
      </c>
    </row>
    <row r="16" spans="1:10" s="35" customFormat="1" ht="65.25" customHeight="1" x14ac:dyDescent="0.2">
      <c r="A16" s="50">
        <v>7</v>
      </c>
      <c r="B16" s="101" t="s">
        <v>138</v>
      </c>
      <c r="C16" s="117">
        <v>2</v>
      </c>
      <c r="D16" s="97" t="s">
        <v>107</v>
      </c>
      <c r="E16" s="36"/>
      <c r="F16" s="36"/>
      <c r="G16" s="87"/>
      <c r="H16" s="54">
        <f t="shared" si="0"/>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3"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
  <sheetViews>
    <sheetView showGridLines="0" view="pageBreakPreview" zoomScale="80" zoomScaleNormal="100" zoomScaleSheetLayoutView="80" zoomScalePageLayoutView="85" workbookViewId="0">
      <selection activeCell="C10" sqref="C10"/>
    </sheetView>
  </sheetViews>
  <sheetFormatPr defaultColWidth="9.140625" defaultRowHeight="15" x14ac:dyDescent="0.2"/>
  <cols>
    <col min="1" max="1" width="5.28515625" style="45" customWidth="1"/>
    <col min="2" max="2" width="77.7109375" style="45" customWidth="1"/>
    <col min="3" max="3" width="9.7109375" style="21" customWidth="1"/>
    <col min="4" max="4" width="9.5703125" style="48" customWidth="1"/>
    <col min="5" max="5" width="22.28515625" style="45" customWidth="1"/>
    <col min="6" max="6" width="19.140625" style="45" customWidth="1"/>
    <col min="7" max="7" width="15.140625" style="45" customWidth="1"/>
    <col min="8" max="8" width="19" style="45" customWidth="1"/>
    <col min="9" max="10" width="14.28515625" style="45" customWidth="1"/>
    <col min="11" max="16384" width="9.140625" style="45"/>
  </cols>
  <sheetData>
    <row r="1" spans="1:10" x14ac:dyDescent="0.2">
      <c r="B1" s="18" t="str">
        <f>'Formularz oferty'!C4</f>
        <v>DFP.271.122.2020.DB</v>
      </c>
      <c r="C1" s="45"/>
      <c r="H1" s="20" t="s">
        <v>49</v>
      </c>
      <c r="I1" s="20"/>
      <c r="J1" s="20"/>
    </row>
    <row r="2" spans="1:10" x14ac:dyDescent="0.2">
      <c r="E2" s="138"/>
      <c r="F2" s="138"/>
      <c r="G2" s="165" t="s">
        <v>48</v>
      </c>
      <c r="H2" s="165"/>
    </row>
    <row r="4" spans="1:10" x14ac:dyDescent="0.2">
      <c r="B4" s="6" t="s">
        <v>7</v>
      </c>
      <c r="C4" s="47">
        <v>5</v>
      </c>
      <c r="D4" s="22"/>
      <c r="E4" s="23" t="s">
        <v>10</v>
      </c>
      <c r="F4" s="5"/>
      <c r="G4" s="46"/>
      <c r="H4" s="46"/>
    </row>
    <row r="5" spans="1:10" x14ac:dyDescent="0.2">
      <c r="B5" s="6"/>
      <c r="C5" s="24"/>
      <c r="D5" s="22"/>
      <c r="E5" s="23"/>
      <c r="F5" s="5"/>
      <c r="G5" s="46"/>
      <c r="H5" s="46"/>
    </row>
    <row r="6" spans="1:10" x14ac:dyDescent="0.2">
      <c r="A6" s="6"/>
      <c r="C6" s="24"/>
      <c r="D6" s="22"/>
      <c r="E6" s="46"/>
      <c r="F6" s="46"/>
      <c r="G6" s="46"/>
      <c r="H6" s="46"/>
    </row>
    <row r="7" spans="1:10" x14ac:dyDescent="0.2">
      <c r="A7" s="25"/>
      <c r="B7" s="25"/>
      <c r="C7" s="26"/>
      <c r="D7" s="27"/>
      <c r="E7" s="28" t="s">
        <v>0</v>
      </c>
      <c r="F7" s="29">
        <f>SUM(H10:H10)</f>
        <v>0</v>
      </c>
      <c r="G7" s="30"/>
      <c r="H7" s="30"/>
    </row>
    <row r="8" spans="1:10" ht="12.75" customHeight="1" x14ac:dyDescent="0.2">
      <c r="A8" s="30"/>
      <c r="B8" s="25"/>
      <c r="C8" s="31"/>
      <c r="D8" s="32"/>
      <c r="E8" s="30"/>
      <c r="F8" s="30"/>
      <c r="G8" s="30"/>
      <c r="H8" s="30"/>
    </row>
    <row r="9" spans="1:10" s="35" customFormat="1" ht="43.15" customHeight="1" x14ac:dyDescent="0.2">
      <c r="A9" s="33" t="s">
        <v>27</v>
      </c>
      <c r="B9" s="33" t="s">
        <v>40</v>
      </c>
      <c r="C9" s="34" t="s">
        <v>28</v>
      </c>
      <c r="D9" s="52" t="s">
        <v>62</v>
      </c>
      <c r="E9" s="33" t="s">
        <v>41</v>
      </c>
      <c r="F9" s="33" t="s">
        <v>42</v>
      </c>
      <c r="G9" s="33" t="s">
        <v>43</v>
      </c>
      <c r="H9" s="33" t="s">
        <v>8</v>
      </c>
    </row>
    <row r="10" spans="1:10" s="35" customFormat="1" ht="32.25" customHeight="1" x14ac:dyDescent="0.2">
      <c r="A10" s="50">
        <v>1</v>
      </c>
      <c r="B10" s="92" t="s">
        <v>139</v>
      </c>
      <c r="C10" s="122">
        <v>10</v>
      </c>
      <c r="D10" s="91" t="s">
        <v>140</v>
      </c>
      <c r="E10" s="33"/>
      <c r="F10" s="33"/>
      <c r="G10" s="87"/>
      <c r="H10" s="54">
        <f>ROUND(ROUND(C10,2)*ROUND(G10,2),2)</f>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2"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showGridLines="0" view="pageBreakPreview" zoomScale="90" zoomScaleNormal="100" zoomScaleSheetLayoutView="90" zoomScalePageLayoutView="85" workbookViewId="0">
      <selection activeCell="C10" sqref="C10:C12"/>
    </sheetView>
  </sheetViews>
  <sheetFormatPr defaultColWidth="9.140625" defaultRowHeight="15" x14ac:dyDescent="0.2"/>
  <cols>
    <col min="1" max="1" width="5.28515625" style="43" customWidth="1"/>
    <col min="2" max="2" width="79.42578125" style="43" customWidth="1"/>
    <col min="3" max="3" width="10.42578125" style="21" bestFit="1" customWidth="1"/>
    <col min="4" max="4" width="9.5703125" style="44" customWidth="1"/>
    <col min="5" max="5" width="22.28515625" style="43" customWidth="1"/>
    <col min="6" max="6" width="19.140625" style="43" customWidth="1"/>
    <col min="7" max="7" width="15.140625" style="43" customWidth="1"/>
    <col min="8" max="8" width="19" style="43" customWidth="1"/>
    <col min="9" max="10" width="14.28515625" style="43" customWidth="1"/>
    <col min="11" max="16384" width="9.140625" style="43"/>
  </cols>
  <sheetData>
    <row r="1" spans="1:10" x14ac:dyDescent="0.2">
      <c r="B1" s="18" t="str">
        <f>'Formularz oferty'!C4</f>
        <v>DFP.271.122.2020.DB</v>
      </c>
      <c r="C1" s="43"/>
      <c r="H1" s="20" t="s">
        <v>49</v>
      </c>
      <c r="I1" s="20"/>
      <c r="J1" s="20"/>
    </row>
    <row r="2" spans="1:10" x14ac:dyDescent="0.2">
      <c r="E2" s="138"/>
      <c r="F2" s="138"/>
      <c r="G2" s="165" t="s">
        <v>48</v>
      </c>
      <c r="H2" s="165"/>
    </row>
    <row r="4" spans="1:10" x14ac:dyDescent="0.2">
      <c r="B4" s="6" t="s">
        <v>7</v>
      </c>
      <c r="C4" s="41">
        <v>6</v>
      </c>
      <c r="D4" s="22"/>
      <c r="E4" s="23" t="s">
        <v>10</v>
      </c>
      <c r="F4" s="5"/>
      <c r="G4" s="42"/>
      <c r="H4" s="42"/>
    </row>
    <row r="5" spans="1:10" x14ac:dyDescent="0.2">
      <c r="B5" s="6"/>
      <c r="C5" s="24"/>
      <c r="D5" s="22"/>
      <c r="E5" s="23"/>
      <c r="F5" s="5"/>
      <c r="G5" s="42"/>
      <c r="H5" s="42"/>
    </row>
    <row r="6" spans="1:10" x14ac:dyDescent="0.2">
      <c r="A6" s="6"/>
      <c r="C6" s="24"/>
      <c r="D6" s="22"/>
      <c r="E6" s="42"/>
      <c r="F6" s="42"/>
      <c r="G6" s="42"/>
      <c r="H6" s="42"/>
    </row>
    <row r="7" spans="1:10" x14ac:dyDescent="0.2">
      <c r="A7" s="25"/>
      <c r="B7" s="25"/>
      <c r="C7" s="26"/>
      <c r="D7" s="27"/>
      <c r="E7" s="28" t="s">
        <v>0</v>
      </c>
      <c r="F7" s="29">
        <f>SUM(H10:H12)</f>
        <v>0</v>
      </c>
      <c r="G7" s="30"/>
      <c r="H7" s="30"/>
    </row>
    <row r="8" spans="1:10" ht="12.75" customHeight="1" x14ac:dyDescent="0.2">
      <c r="A8" s="30"/>
      <c r="B8" s="25"/>
      <c r="C8" s="31"/>
      <c r="D8" s="32"/>
      <c r="E8" s="30"/>
      <c r="F8" s="30"/>
      <c r="G8" s="30"/>
      <c r="H8" s="30"/>
    </row>
    <row r="9" spans="1:10" s="35" customFormat="1" ht="43.15" customHeight="1" x14ac:dyDescent="0.2">
      <c r="A9" s="33" t="s">
        <v>27</v>
      </c>
      <c r="B9" s="33" t="s">
        <v>40</v>
      </c>
      <c r="C9" s="51" t="s">
        <v>28</v>
      </c>
      <c r="D9" s="52" t="s">
        <v>62</v>
      </c>
      <c r="E9" s="33" t="s">
        <v>41</v>
      </c>
      <c r="F9" s="33" t="s">
        <v>42</v>
      </c>
      <c r="G9" s="33" t="s">
        <v>43</v>
      </c>
      <c r="H9" s="33" t="s">
        <v>8</v>
      </c>
    </row>
    <row r="10" spans="1:10" s="35" customFormat="1" ht="43.5" customHeight="1" x14ac:dyDescent="0.2">
      <c r="A10" s="50">
        <v>1</v>
      </c>
      <c r="B10" s="94" t="s">
        <v>142</v>
      </c>
      <c r="C10" s="122">
        <v>50</v>
      </c>
      <c r="D10" s="91" t="s">
        <v>141</v>
      </c>
      <c r="E10" s="33"/>
      <c r="F10" s="33"/>
      <c r="G10" s="87"/>
      <c r="H10" s="54">
        <f>ROUND(ROUND(C10,2)*ROUND(G10,2),2)</f>
        <v>0</v>
      </c>
    </row>
    <row r="11" spans="1:10" s="35" customFormat="1" ht="31.5" customHeight="1" x14ac:dyDescent="0.2">
      <c r="A11" s="50">
        <v>2</v>
      </c>
      <c r="B11" s="94" t="s">
        <v>143</v>
      </c>
      <c r="C11" s="122">
        <v>300</v>
      </c>
      <c r="D11" s="91" t="s">
        <v>65</v>
      </c>
      <c r="E11" s="33"/>
      <c r="F11" s="33"/>
      <c r="G11" s="87"/>
      <c r="H11" s="54">
        <f t="shared" ref="H11:H12" si="0">ROUND(ROUND(C11,2)*ROUND(G11,2),2)</f>
        <v>0</v>
      </c>
    </row>
    <row r="12" spans="1:10" s="35" customFormat="1" ht="42" customHeight="1" x14ac:dyDescent="0.2">
      <c r="A12" s="50">
        <v>3</v>
      </c>
      <c r="B12" s="94" t="s">
        <v>144</v>
      </c>
      <c r="C12" s="122">
        <v>300</v>
      </c>
      <c r="D12" s="91" t="s">
        <v>65</v>
      </c>
      <c r="E12" s="33"/>
      <c r="F12" s="33"/>
      <c r="G12" s="87"/>
      <c r="H12" s="54">
        <f t="shared" si="0"/>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1"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showGridLines="0" view="pageBreakPreview" zoomScale="90" zoomScaleNormal="100" zoomScaleSheetLayoutView="90" zoomScalePageLayoutView="85" workbookViewId="0">
      <selection activeCell="F10" sqref="F10"/>
    </sheetView>
  </sheetViews>
  <sheetFormatPr defaultColWidth="9.140625" defaultRowHeight="15" x14ac:dyDescent="0.2"/>
  <cols>
    <col min="1" max="1" width="5.28515625" style="73" customWidth="1"/>
    <col min="2" max="2" width="60.7109375" style="73" customWidth="1"/>
    <col min="3" max="3" width="9.7109375" style="21" customWidth="1"/>
    <col min="4" max="4" width="9.5703125" style="74" customWidth="1"/>
    <col min="5" max="5" width="22.28515625" style="73" customWidth="1"/>
    <col min="6" max="6" width="19.140625" style="73" customWidth="1"/>
    <col min="7" max="7" width="15.140625" style="73" customWidth="1"/>
    <col min="8" max="8" width="19" style="73" customWidth="1"/>
    <col min="9" max="10" width="14.28515625" style="73" customWidth="1"/>
    <col min="11" max="16384" width="9.140625" style="73"/>
  </cols>
  <sheetData>
    <row r="1" spans="1:10" x14ac:dyDescent="0.2">
      <c r="B1" s="18" t="str">
        <f>'Formularz oferty'!C4</f>
        <v>DFP.271.122.2020.DB</v>
      </c>
      <c r="C1" s="73"/>
      <c r="H1" s="20" t="s">
        <v>49</v>
      </c>
      <c r="I1" s="20"/>
      <c r="J1" s="20"/>
    </row>
    <row r="2" spans="1:10" x14ac:dyDescent="0.2">
      <c r="E2" s="138"/>
      <c r="F2" s="138"/>
      <c r="G2" s="165" t="s">
        <v>48</v>
      </c>
      <c r="H2" s="165"/>
    </row>
    <row r="4" spans="1:10" x14ac:dyDescent="0.2">
      <c r="B4" s="6" t="s">
        <v>7</v>
      </c>
      <c r="C4" s="71">
        <v>7</v>
      </c>
      <c r="D4" s="22"/>
      <c r="E4" s="23" t="s">
        <v>10</v>
      </c>
      <c r="F4" s="5"/>
      <c r="G4" s="72"/>
      <c r="H4" s="72"/>
    </row>
    <row r="5" spans="1:10" x14ac:dyDescent="0.2">
      <c r="B5" s="6"/>
      <c r="C5" s="24"/>
      <c r="D5" s="22"/>
      <c r="E5" s="23"/>
      <c r="F5" s="5"/>
      <c r="G5" s="72"/>
      <c r="H5" s="72"/>
    </row>
    <row r="6" spans="1:10" x14ac:dyDescent="0.2">
      <c r="A6" s="6"/>
      <c r="C6" s="24"/>
      <c r="D6" s="22"/>
      <c r="E6" s="72"/>
      <c r="F6" s="72"/>
      <c r="G6" s="72"/>
      <c r="H6" s="72"/>
    </row>
    <row r="7" spans="1:10" x14ac:dyDescent="0.2">
      <c r="A7" s="25"/>
      <c r="B7" s="25"/>
      <c r="C7" s="26"/>
      <c r="D7" s="27"/>
      <c r="E7" s="28" t="s">
        <v>0</v>
      </c>
      <c r="F7" s="29">
        <f>SUM(H10:H11)</f>
        <v>0</v>
      </c>
      <c r="G7" s="30"/>
      <c r="H7" s="30"/>
    </row>
    <row r="8" spans="1:10" ht="12.75" customHeight="1" x14ac:dyDescent="0.2">
      <c r="A8" s="30"/>
      <c r="B8" s="25"/>
      <c r="C8" s="31"/>
      <c r="D8" s="32"/>
      <c r="E8" s="30"/>
      <c r="F8" s="30"/>
      <c r="G8" s="30"/>
      <c r="H8" s="30"/>
    </row>
    <row r="9" spans="1:10" s="35" customFormat="1" ht="43.15" customHeight="1" x14ac:dyDescent="0.2">
      <c r="A9" s="67" t="s">
        <v>27</v>
      </c>
      <c r="B9" s="67" t="s">
        <v>40</v>
      </c>
      <c r="C9" s="68" t="s">
        <v>28</v>
      </c>
      <c r="D9" s="69" t="s">
        <v>62</v>
      </c>
      <c r="E9" s="67" t="s">
        <v>41</v>
      </c>
      <c r="F9" s="67" t="s">
        <v>42</v>
      </c>
      <c r="G9" s="67" t="s">
        <v>43</v>
      </c>
      <c r="H9" s="67" t="s">
        <v>8</v>
      </c>
    </row>
    <row r="10" spans="1:10" s="35" customFormat="1" ht="51.75" customHeight="1" x14ac:dyDescent="0.2">
      <c r="A10" s="70">
        <v>1</v>
      </c>
      <c r="B10" s="94" t="s">
        <v>145</v>
      </c>
      <c r="C10" s="122">
        <v>40</v>
      </c>
      <c r="D10" s="91" t="s">
        <v>65</v>
      </c>
      <c r="E10" s="67"/>
      <c r="F10" s="67"/>
      <c r="G10" s="88"/>
      <c r="H10" s="88">
        <f>ROUND(ROUND(C10,2)*ROUND(G10,2),2)</f>
        <v>0</v>
      </c>
    </row>
    <row r="11" spans="1:10" s="35" customFormat="1" ht="43.5" customHeight="1" x14ac:dyDescent="0.2">
      <c r="A11" s="70">
        <v>2</v>
      </c>
      <c r="B11" s="94" t="s">
        <v>146</v>
      </c>
      <c r="C11" s="122">
        <v>200</v>
      </c>
      <c r="D11" s="91" t="s">
        <v>65</v>
      </c>
      <c r="E11" s="67"/>
      <c r="F11" s="67"/>
      <c r="G11" s="88"/>
      <c r="H11" s="88">
        <f>ROUND(ROUND(C11,2)*ROUND(G11,2),2)</f>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91"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62"/>
  <sheetViews>
    <sheetView showGridLines="0" view="pageBreakPreview" zoomScale="80" zoomScaleNormal="100" zoomScaleSheetLayoutView="80" zoomScalePageLayoutView="85" workbookViewId="0">
      <selection activeCell="F13" sqref="F13"/>
    </sheetView>
  </sheetViews>
  <sheetFormatPr defaultColWidth="9.140625" defaultRowHeight="15" x14ac:dyDescent="0.2"/>
  <cols>
    <col min="1" max="1" width="5.28515625" style="7" customWidth="1"/>
    <col min="2" max="2" width="79.85546875" style="7" customWidth="1"/>
    <col min="3" max="3" width="10.7109375" style="21" customWidth="1"/>
    <col min="4" max="4" width="13.85546875" style="19" customWidth="1"/>
    <col min="5" max="5" width="22.28515625" style="7" customWidth="1"/>
    <col min="6" max="6" width="19.140625" style="7" customWidth="1"/>
    <col min="7" max="7" width="15.140625" style="7" customWidth="1"/>
    <col min="8" max="8" width="19" style="7" customWidth="1"/>
    <col min="9" max="9" width="18.140625" style="7" customWidth="1"/>
    <col min="10" max="10" width="20.7109375" style="7" customWidth="1"/>
    <col min="11" max="11" width="8" style="7" customWidth="1"/>
    <col min="12" max="12" width="15.85546875" style="7" customWidth="1"/>
    <col min="13" max="13" width="15.85546875" style="39" customWidth="1"/>
    <col min="14" max="14" width="15.85546875" style="7" customWidth="1"/>
    <col min="15" max="16" width="14.28515625" style="7" customWidth="1"/>
    <col min="17" max="17" width="15.28515625" style="7" customWidth="1"/>
    <col min="18" max="16384" width="9.140625" style="7"/>
  </cols>
  <sheetData>
    <row r="1" spans="1:16" x14ac:dyDescent="0.2">
      <c r="B1" s="18" t="str">
        <f>'Formularz oferty'!C4</f>
        <v>DFP.271.122.2020.DB</v>
      </c>
      <c r="C1" s="7"/>
      <c r="E1" s="18"/>
      <c r="F1" s="169" t="s">
        <v>244</v>
      </c>
      <c r="G1" s="138"/>
      <c r="H1" s="138"/>
      <c r="J1" s="20"/>
      <c r="O1" s="20"/>
      <c r="P1" s="20"/>
    </row>
    <row r="2" spans="1:16" x14ac:dyDescent="0.2">
      <c r="E2" s="128"/>
      <c r="F2" s="128"/>
      <c r="G2" s="128" t="s">
        <v>48</v>
      </c>
      <c r="H2" s="128"/>
    </row>
    <row r="4" spans="1:16" x14ac:dyDescent="0.2">
      <c r="B4" s="6" t="s">
        <v>7</v>
      </c>
      <c r="C4" s="9">
        <v>8</v>
      </c>
      <c r="D4" s="22"/>
      <c r="E4" s="23" t="s">
        <v>10</v>
      </c>
      <c r="F4" s="5"/>
      <c r="G4" s="5"/>
      <c r="H4" s="5"/>
      <c r="I4" s="1"/>
      <c r="J4" s="1"/>
      <c r="P4" s="18"/>
    </row>
    <row r="5" spans="1:16" x14ac:dyDescent="0.2">
      <c r="B5" s="6"/>
      <c r="C5" s="24"/>
      <c r="D5" s="22"/>
      <c r="E5" s="23"/>
      <c r="F5" s="5"/>
      <c r="G5" s="5"/>
      <c r="H5" s="5"/>
      <c r="I5" s="1"/>
      <c r="J5" s="1"/>
      <c r="P5" s="18"/>
    </row>
    <row r="6" spans="1:16" x14ac:dyDescent="0.2">
      <c r="A6" s="6"/>
      <c r="C6" s="24"/>
      <c r="D6" s="22"/>
      <c r="E6" s="1"/>
      <c r="F6" s="1"/>
      <c r="G6" s="1"/>
      <c r="H6" s="1"/>
      <c r="I6" s="1"/>
      <c r="J6" s="1"/>
    </row>
    <row r="7" spans="1:16" x14ac:dyDescent="0.2">
      <c r="A7" s="25"/>
      <c r="B7" s="25"/>
      <c r="C7" s="26"/>
      <c r="D7" s="27"/>
      <c r="E7" s="28" t="s">
        <v>0</v>
      </c>
      <c r="F7" s="29">
        <f>SUM(H10:H56)</f>
        <v>0</v>
      </c>
      <c r="G7" s="30"/>
      <c r="H7" s="30"/>
      <c r="M7" s="7"/>
    </row>
    <row r="8" spans="1:16" ht="12.75" customHeight="1" x14ac:dyDescent="0.2">
      <c r="A8" s="30"/>
      <c r="B8" s="25"/>
      <c r="C8" s="31"/>
      <c r="D8" s="32"/>
      <c r="E8" s="30"/>
      <c r="F8" s="30"/>
      <c r="G8" s="30"/>
      <c r="H8" s="30"/>
      <c r="M8" s="7"/>
    </row>
    <row r="9" spans="1:16" s="35" customFormat="1" ht="43.15" customHeight="1" x14ac:dyDescent="0.2">
      <c r="A9" s="33" t="s">
        <v>27</v>
      </c>
      <c r="B9" s="33" t="s">
        <v>40</v>
      </c>
      <c r="C9" s="51" t="s">
        <v>28</v>
      </c>
      <c r="D9" s="52" t="s">
        <v>62</v>
      </c>
      <c r="E9" s="33" t="s">
        <v>41</v>
      </c>
      <c r="F9" s="33" t="s">
        <v>42</v>
      </c>
      <c r="G9" s="33" t="s">
        <v>43</v>
      </c>
      <c r="H9" s="33" t="s">
        <v>8</v>
      </c>
    </row>
    <row r="10" spans="1:16" s="38" customFormat="1" ht="57" customHeight="1" x14ac:dyDescent="0.2">
      <c r="A10" s="50">
        <v>1</v>
      </c>
      <c r="B10" s="95" t="s">
        <v>147</v>
      </c>
      <c r="C10" s="93">
        <v>25000</v>
      </c>
      <c r="D10" s="97" t="s">
        <v>65</v>
      </c>
      <c r="E10" s="50"/>
      <c r="F10" s="50"/>
      <c r="G10" s="118"/>
      <c r="H10" s="37">
        <f>ROUND(ROUND(C10,2)*ROUND(G10,4),2)</f>
        <v>0</v>
      </c>
    </row>
    <row r="11" spans="1:16" s="38" customFormat="1" ht="59.25" customHeight="1" x14ac:dyDescent="0.2">
      <c r="A11" s="50">
        <v>2</v>
      </c>
      <c r="B11" s="95" t="s">
        <v>148</v>
      </c>
      <c r="C11" s="93">
        <v>10000</v>
      </c>
      <c r="D11" s="97" t="s">
        <v>65</v>
      </c>
      <c r="E11" s="50"/>
      <c r="F11" s="50"/>
      <c r="G11" s="118"/>
      <c r="H11" s="37">
        <f t="shared" ref="H11:H56" si="0">ROUND(ROUND(C11,2)*ROUND(G11,4),2)</f>
        <v>0</v>
      </c>
    </row>
    <row r="12" spans="1:16" s="38" customFormat="1" ht="40.5" customHeight="1" x14ac:dyDescent="0.2">
      <c r="A12" s="50">
        <v>3</v>
      </c>
      <c r="B12" s="95" t="s">
        <v>149</v>
      </c>
      <c r="C12" s="93">
        <v>2000</v>
      </c>
      <c r="D12" s="97" t="s">
        <v>65</v>
      </c>
      <c r="E12" s="50"/>
      <c r="F12" s="50"/>
      <c r="G12" s="118"/>
      <c r="H12" s="37">
        <f t="shared" si="0"/>
        <v>0</v>
      </c>
    </row>
    <row r="13" spans="1:16" s="38" customFormat="1" ht="54.75" customHeight="1" x14ac:dyDescent="0.2">
      <c r="A13" s="50">
        <v>4</v>
      </c>
      <c r="B13" s="95" t="s">
        <v>150</v>
      </c>
      <c r="C13" s="93">
        <v>1000</v>
      </c>
      <c r="D13" s="97" t="s">
        <v>65</v>
      </c>
      <c r="E13" s="50"/>
      <c r="F13" s="50"/>
      <c r="G13" s="118"/>
      <c r="H13" s="37">
        <f t="shared" si="0"/>
        <v>0</v>
      </c>
    </row>
    <row r="14" spans="1:16" s="38" customFormat="1" ht="52.5" customHeight="1" x14ac:dyDescent="0.2">
      <c r="A14" s="50">
        <v>5</v>
      </c>
      <c r="B14" s="95" t="s">
        <v>151</v>
      </c>
      <c r="C14" s="93">
        <v>45000</v>
      </c>
      <c r="D14" s="97" t="s">
        <v>65</v>
      </c>
      <c r="E14" s="50"/>
      <c r="F14" s="50"/>
      <c r="G14" s="118"/>
      <c r="H14" s="37">
        <f t="shared" si="0"/>
        <v>0</v>
      </c>
    </row>
    <row r="15" spans="1:16" s="38" customFormat="1" ht="39" customHeight="1" x14ac:dyDescent="0.2">
      <c r="A15" s="50">
        <v>6</v>
      </c>
      <c r="B15" s="95" t="s">
        <v>152</v>
      </c>
      <c r="C15" s="93">
        <v>100</v>
      </c>
      <c r="D15" s="97" t="s">
        <v>65</v>
      </c>
      <c r="E15" s="50"/>
      <c r="F15" s="50"/>
      <c r="G15" s="118"/>
      <c r="H15" s="37">
        <f t="shared" si="0"/>
        <v>0</v>
      </c>
    </row>
    <row r="16" spans="1:16" s="38" customFormat="1" ht="39" customHeight="1" x14ac:dyDescent="0.2">
      <c r="A16" s="50">
        <v>7</v>
      </c>
      <c r="B16" s="95" t="s">
        <v>153</v>
      </c>
      <c r="C16" s="93">
        <v>100</v>
      </c>
      <c r="D16" s="97" t="s">
        <v>65</v>
      </c>
      <c r="E16" s="50"/>
      <c r="F16" s="50"/>
      <c r="G16" s="118"/>
      <c r="H16" s="37">
        <f t="shared" si="0"/>
        <v>0</v>
      </c>
    </row>
    <row r="17" spans="1:8" s="38" customFormat="1" ht="44.25" customHeight="1" x14ac:dyDescent="0.2">
      <c r="A17" s="50">
        <v>8</v>
      </c>
      <c r="B17" s="95" t="s">
        <v>154</v>
      </c>
      <c r="C17" s="93">
        <v>20000</v>
      </c>
      <c r="D17" s="97" t="s">
        <v>65</v>
      </c>
      <c r="E17" s="50"/>
      <c r="F17" s="50"/>
      <c r="G17" s="118"/>
      <c r="H17" s="37">
        <f t="shared" si="0"/>
        <v>0</v>
      </c>
    </row>
    <row r="18" spans="1:8" s="38" customFormat="1" ht="98.25" customHeight="1" x14ac:dyDescent="0.2">
      <c r="A18" s="50">
        <v>9</v>
      </c>
      <c r="B18" s="95" t="s">
        <v>155</v>
      </c>
      <c r="C18" s="93">
        <v>3000</v>
      </c>
      <c r="D18" s="105" t="s">
        <v>191</v>
      </c>
      <c r="E18" s="50"/>
      <c r="F18" s="50"/>
      <c r="G18" s="118"/>
      <c r="H18" s="37">
        <f t="shared" si="0"/>
        <v>0</v>
      </c>
    </row>
    <row r="19" spans="1:8" s="38" customFormat="1" ht="22.5" customHeight="1" x14ac:dyDescent="0.2">
      <c r="A19" s="50">
        <v>10</v>
      </c>
      <c r="B19" s="95" t="s">
        <v>156</v>
      </c>
      <c r="C19" s="93">
        <v>1000</v>
      </c>
      <c r="D19" s="97" t="s">
        <v>65</v>
      </c>
      <c r="E19" s="50"/>
      <c r="F19" s="50"/>
      <c r="G19" s="118"/>
      <c r="H19" s="37">
        <f t="shared" si="0"/>
        <v>0</v>
      </c>
    </row>
    <row r="20" spans="1:8" s="38" customFormat="1" ht="43.5" customHeight="1" x14ac:dyDescent="0.2">
      <c r="A20" s="50">
        <v>11</v>
      </c>
      <c r="B20" s="95" t="s">
        <v>157</v>
      </c>
      <c r="C20" s="93">
        <v>20000</v>
      </c>
      <c r="D20" s="97" t="s">
        <v>65</v>
      </c>
      <c r="E20" s="50"/>
      <c r="F20" s="50"/>
      <c r="G20" s="118"/>
      <c r="H20" s="37">
        <f t="shared" si="0"/>
        <v>0</v>
      </c>
    </row>
    <row r="21" spans="1:8" s="38" customFormat="1" ht="42.75" customHeight="1" x14ac:dyDescent="0.2">
      <c r="A21" s="50">
        <v>12</v>
      </c>
      <c r="B21" s="95" t="s">
        <v>158</v>
      </c>
      <c r="C21" s="93">
        <v>500</v>
      </c>
      <c r="D21" s="97" t="s">
        <v>65</v>
      </c>
      <c r="E21" s="50"/>
      <c r="F21" s="50"/>
      <c r="G21" s="118"/>
      <c r="H21" s="37">
        <f t="shared" si="0"/>
        <v>0</v>
      </c>
    </row>
    <row r="22" spans="1:8" s="38" customFormat="1" ht="59.25" customHeight="1" x14ac:dyDescent="0.2">
      <c r="A22" s="50">
        <v>13</v>
      </c>
      <c r="B22" s="95" t="s">
        <v>159</v>
      </c>
      <c r="C22" s="93">
        <v>4992</v>
      </c>
      <c r="D22" s="97" t="s">
        <v>65</v>
      </c>
      <c r="E22" s="50"/>
      <c r="F22" s="50"/>
      <c r="G22" s="118"/>
      <c r="H22" s="37">
        <f t="shared" si="0"/>
        <v>0</v>
      </c>
    </row>
    <row r="23" spans="1:8" s="38" customFormat="1" ht="53.25" customHeight="1" x14ac:dyDescent="0.2">
      <c r="A23" s="50">
        <v>14</v>
      </c>
      <c r="B23" s="95" t="s">
        <v>160</v>
      </c>
      <c r="C23" s="93">
        <v>12000</v>
      </c>
      <c r="D23" s="97" t="s">
        <v>65</v>
      </c>
      <c r="E23" s="50"/>
      <c r="F23" s="50"/>
      <c r="G23" s="118"/>
      <c r="H23" s="37">
        <f t="shared" si="0"/>
        <v>0</v>
      </c>
    </row>
    <row r="24" spans="1:8" s="38" customFormat="1" ht="63.75" customHeight="1" x14ac:dyDescent="0.2">
      <c r="A24" s="50">
        <v>15</v>
      </c>
      <c r="B24" s="95" t="s">
        <v>161</v>
      </c>
      <c r="C24" s="93">
        <v>109920</v>
      </c>
      <c r="D24" s="97" t="s">
        <v>65</v>
      </c>
      <c r="E24" s="50"/>
      <c r="F24" s="50"/>
      <c r="G24" s="118"/>
      <c r="H24" s="37">
        <f t="shared" si="0"/>
        <v>0</v>
      </c>
    </row>
    <row r="25" spans="1:8" s="38" customFormat="1" ht="65.25" customHeight="1" x14ac:dyDescent="0.2">
      <c r="A25" s="50">
        <v>16</v>
      </c>
      <c r="B25" s="95" t="s">
        <v>162</v>
      </c>
      <c r="C25" s="93">
        <v>24960</v>
      </c>
      <c r="D25" s="97" t="s">
        <v>65</v>
      </c>
      <c r="E25" s="50"/>
      <c r="F25" s="50"/>
      <c r="G25" s="118"/>
      <c r="H25" s="37">
        <f t="shared" si="0"/>
        <v>0</v>
      </c>
    </row>
    <row r="26" spans="1:8" s="38" customFormat="1" ht="51" customHeight="1" x14ac:dyDescent="0.2">
      <c r="A26" s="50">
        <v>17</v>
      </c>
      <c r="B26" s="95" t="s">
        <v>163</v>
      </c>
      <c r="C26" s="93">
        <v>500</v>
      </c>
      <c r="D26" s="97" t="s">
        <v>65</v>
      </c>
      <c r="E26" s="50"/>
      <c r="F26" s="50"/>
      <c r="G26" s="118"/>
      <c r="H26" s="37">
        <f t="shared" si="0"/>
        <v>0</v>
      </c>
    </row>
    <row r="27" spans="1:8" s="38" customFormat="1" ht="51.75" customHeight="1" x14ac:dyDescent="0.2">
      <c r="A27" s="50">
        <v>18</v>
      </c>
      <c r="B27" s="95" t="s">
        <v>164</v>
      </c>
      <c r="C27" s="93">
        <v>4000</v>
      </c>
      <c r="D27" s="97" t="s">
        <v>65</v>
      </c>
      <c r="E27" s="50"/>
      <c r="F27" s="50"/>
      <c r="G27" s="118"/>
      <c r="H27" s="37">
        <f t="shared" si="0"/>
        <v>0</v>
      </c>
    </row>
    <row r="28" spans="1:8" s="38" customFormat="1" ht="36.75" customHeight="1" x14ac:dyDescent="0.2">
      <c r="A28" s="50">
        <v>19</v>
      </c>
      <c r="B28" s="95" t="s">
        <v>165</v>
      </c>
      <c r="C28" s="93">
        <v>200</v>
      </c>
      <c r="D28" s="97" t="s">
        <v>65</v>
      </c>
      <c r="E28" s="50"/>
      <c r="F28" s="50"/>
      <c r="G28" s="118"/>
      <c r="H28" s="37">
        <f t="shared" si="0"/>
        <v>0</v>
      </c>
    </row>
    <row r="29" spans="1:8" s="38" customFormat="1" ht="65.25" customHeight="1" x14ac:dyDescent="0.2">
      <c r="A29" s="50">
        <v>20</v>
      </c>
      <c r="B29" s="95" t="s">
        <v>166</v>
      </c>
      <c r="C29" s="93">
        <v>30000</v>
      </c>
      <c r="D29" s="97" t="s">
        <v>65</v>
      </c>
      <c r="E29" s="50"/>
      <c r="F29" s="50"/>
      <c r="G29" s="118"/>
      <c r="H29" s="37">
        <f t="shared" si="0"/>
        <v>0</v>
      </c>
    </row>
    <row r="30" spans="1:8" s="38" customFormat="1" ht="59.25" customHeight="1" x14ac:dyDescent="0.2">
      <c r="A30" s="50">
        <v>21</v>
      </c>
      <c r="B30" s="95" t="s">
        <v>167</v>
      </c>
      <c r="C30" s="93">
        <v>1000</v>
      </c>
      <c r="D30" s="97" t="s">
        <v>65</v>
      </c>
      <c r="E30" s="50"/>
      <c r="F30" s="50"/>
      <c r="G30" s="118"/>
      <c r="H30" s="37">
        <f t="shared" si="0"/>
        <v>0</v>
      </c>
    </row>
    <row r="31" spans="1:8" s="38" customFormat="1" ht="57" customHeight="1" x14ac:dyDescent="0.2">
      <c r="A31" s="50">
        <v>22</v>
      </c>
      <c r="B31" s="95" t="s">
        <v>168</v>
      </c>
      <c r="C31" s="93">
        <v>1000</v>
      </c>
      <c r="D31" s="97" t="s">
        <v>65</v>
      </c>
      <c r="E31" s="50"/>
      <c r="F31" s="50"/>
      <c r="G31" s="118"/>
      <c r="H31" s="37">
        <f t="shared" si="0"/>
        <v>0</v>
      </c>
    </row>
    <row r="32" spans="1:8" s="38" customFormat="1" ht="51.75" customHeight="1" x14ac:dyDescent="0.2">
      <c r="A32" s="50">
        <v>23</v>
      </c>
      <c r="B32" s="95" t="s">
        <v>169</v>
      </c>
      <c r="C32" s="93">
        <v>100</v>
      </c>
      <c r="D32" s="97" t="s">
        <v>65</v>
      </c>
      <c r="E32" s="50"/>
      <c r="F32" s="50"/>
      <c r="G32" s="118"/>
      <c r="H32" s="37">
        <f t="shared" si="0"/>
        <v>0</v>
      </c>
    </row>
    <row r="33" spans="1:8" s="38" customFormat="1" ht="36" customHeight="1" x14ac:dyDescent="0.2">
      <c r="A33" s="50">
        <v>24</v>
      </c>
      <c r="B33" s="95" t="s">
        <v>170</v>
      </c>
      <c r="C33" s="93">
        <v>25</v>
      </c>
      <c r="D33" s="97" t="s">
        <v>107</v>
      </c>
      <c r="E33" s="50"/>
      <c r="F33" s="50"/>
      <c r="G33" s="118"/>
      <c r="H33" s="37">
        <f t="shared" si="0"/>
        <v>0</v>
      </c>
    </row>
    <row r="34" spans="1:8" s="38" customFormat="1" ht="24" customHeight="1" x14ac:dyDescent="0.2">
      <c r="A34" s="50">
        <v>25</v>
      </c>
      <c r="B34" s="95" t="s">
        <v>171</v>
      </c>
      <c r="C34" s="93">
        <v>20000</v>
      </c>
      <c r="D34" s="97" t="s">
        <v>65</v>
      </c>
      <c r="E34" s="50"/>
      <c r="F34" s="50"/>
      <c r="G34" s="118"/>
      <c r="H34" s="37">
        <f t="shared" si="0"/>
        <v>0</v>
      </c>
    </row>
    <row r="35" spans="1:8" s="38" customFormat="1" ht="33" customHeight="1" x14ac:dyDescent="0.2">
      <c r="A35" s="50">
        <v>26</v>
      </c>
      <c r="B35" s="96" t="s">
        <v>172</v>
      </c>
      <c r="C35" s="93">
        <v>14742</v>
      </c>
      <c r="D35" s="97" t="s">
        <v>65</v>
      </c>
      <c r="E35" s="50"/>
      <c r="F35" s="50"/>
      <c r="G35" s="118"/>
      <c r="H35" s="37">
        <f t="shared" si="0"/>
        <v>0</v>
      </c>
    </row>
    <row r="36" spans="1:8" s="38" customFormat="1" ht="39" customHeight="1" x14ac:dyDescent="0.2">
      <c r="A36" s="50">
        <v>27</v>
      </c>
      <c r="B36" s="94" t="s">
        <v>223</v>
      </c>
      <c r="C36" s="93">
        <v>12</v>
      </c>
      <c r="D36" s="127" t="s">
        <v>224</v>
      </c>
      <c r="E36" s="50"/>
      <c r="F36" s="50"/>
      <c r="G36" s="118"/>
      <c r="H36" s="37">
        <f t="shared" si="0"/>
        <v>0</v>
      </c>
    </row>
    <row r="37" spans="1:8" s="38" customFormat="1" ht="33" customHeight="1" x14ac:dyDescent="0.2">
      <c r="A37" s="50">
        <v>28</v>
      </c>
      <c r="B37" s="102" t="s">
        <v>173</v>
      </c>
      <c r="C37" s="106">
        <v>10000</v>
      </c>
      <c r="D37" s="97" t="s">
        <v>65</v>
      </c>
      <c r="E37" s="50"/>
      <c r="F37" s="50"/>
      <c r="G37" s="118"/>
      <c r="H37" s="37">
        <f t="shared" si="0"/>
        <v>0</v>
      </c>
    </row>
    <row r="38" spans="1:8" s="38" customFormat="1" ht="39" customHeight="1" x14ac:dyDescent="0.2">
      <c r="A38" s="50">
        <v>29</v>
      </c>
      <c r="B38" s="102" t="s">
        <v>174</v>
      </c>
      <c r="C38" s="106">
        <v>10000</v>
      </c>
      <c r="D38" s="97" t="s">
        <v>65</v>
      </c>
      <c r="E38" s="50"/>
      <c r="F38" s="50"/>
      <c r="G38" s="118"/>
      <c r="H38" s="37">
        <f t="shared" si="0"/>
        <v>0</v>
      </c>
    </row>
    <row r="39" spans="1:8" s="38" customFormat="1" ht="39" customHeight="1" x14ac:dyDescent="0.2">
      <c r="A39" s="50">
        <v>30</v>
      </c>
      <c r="B39" s="100" t="s">
        <v>175</v>
      </c>
      <c r="C39" s="107">
        <v>4800</v>
      </c>
      <c r="D39" s="97" t="s">
        <v>65</v>
      </c>
      <c r="E39" s="50"/>
      <c r="F39" s="50"/>
      <c r="G39" s="118"/>
      <c r="H39" s="37">
        <f t="shared" si="0"/>
        <v>0</v>
      </c>
    </row>
    <row r="40" spans="1:8" s="38" customFormat="1" ht="39" customHeight="1" x14ac:dyDescent="0.2">
      <c r="A40" s="50">
        <v>31</v>
      </c>
      <c r="B40" s="103" t="s">
        <v>176</v>
      </c>
      <c r="C40" s="107">
        <v>1920</v>
      </c>
      <c r="D40" s="97" t="s">
        <v>65</v>
      </c>
      <c r="E40" s="50"/>
      <c r="F40" s="50"/>
      <c r="G40" s="118"/>
      <c r="H40" s="37">
        <f t="shared" si="0"/>
        <v>0</v>
      </c>
    </row>
    <row r="41" spans="1:8" s="38" customFormat="1" ht="54" customHeight="1" x14ac:dyDescent="0.2">
      <c r="A41" s="50">
        <v>32</v>
      </c>
      <c r="B41" s="100" t="s">
        <v>177</v>
      </c>
      <c r="C41" s="107">
        <v>1000</v>
      </c>
      <c r="D41" s="97" t="s">
        <v>65</v>
      </c>
      <c r="E41" s="50"/>
      <c r="F41" s="50"/>
      <c r="G41" s="118"/>
      <c r="H41" s="37">
        <f t="shared" si="0"/>
        <v>0</v>
      </c>
    </row>
    <row r="42" spans="1:8" s="38" customFormat="1" ht="52.5" customHeight="1" x14ac:dyDescent="0.2">
      <c r="A42" s="50">
        <v>33</v>
      </c>
      <c r="B42" s="100" t="s">
        <v>178</v>
      </c>
      <c r="C42" s="107">
        <v>800</v>
      </c>
      <c r="D42" s="97" t="s">
        <v>65</v>
      </c>
      <c r="E42" s="50"/>
      <c r="F42" s="50"/>
      <c r="G42" s="118"/>
      <c r="H42" s="37">
        <f t="shared" si="0"/>
        <v>0</v>
      </c>
    </row>
    <row r="43" spans="1:8" s="38" customFormat="1" ht="48" customHeight="1" x14ac:dyDescent="0.2">
      <c r="A43" s="50">
        <v>34</v>
      </c>
      <c r="B43" s="100" t="s">
        <v>179</v>
      </c>
      <c r="C43" s="107">
        <v>2500</v>
      </c>
      <c r="D43" s="97" t="s">
        <v>65</v>
      </c>
      <c r="E43" s="50"/>
      <c r="F43" s="50"/>
      <c r="G43" s="118"/>
      <c r="H43" s="37">
        <f t="shared" si="0"/>
        <v>0</v>
      </c>
    </row>
    <row r="44" spans="1:8" s="38" customFormat="1" ht="84.75" customHeight="1" x14ac:dyDescent="0.2">
      <c r="A44" s="50">
        <v>35</v>
      </c>
      <c r="B44" s="100" t="s">
        <v>180</v>
      </c>
      <c r="C44" s="107">
        <v>25</v>
      </c>
      <c r="D44" s="97" t="s">
        <v>107</v>
      </c>
      <c r="E44" s="50"/>
      <c r="F44" s="50"/>
      <c r="G44" s="118"/>
      <c r="H44" s="37">
        <f t="shared" si="0"/>
        <v>0</v>
      </c>
    </row>
    <row r="45" spans="1:8" s="38" customFormat="1" ht="40.5" customHeight="1" x14ac:dyDescent="0.2">
      <c r="A45" s="50">
        <v>36</v>
      </c>
      <c r="B45" s="103" t="s">
        <v>181</v>
      </c>
      <c r="C45" s="107">
        <v>10</v>
      </c>
      <c r="D45" s="97" t="s">
        <v>107</v>
      </c>
      <c r="E45" s="50"/>
      <c r="F45" s="50"/>
      <c r="G45" s="118"/>
      <c r="H45" s="37">
        <f t="shared" si="0"/>
        <v>0</v>
      </c>
    </row>
    <row r="46" spans="1:8" s="38" customFormat="1" ht="65.25" customHeight="1" x14ac:dyDescent="0.2">
      <c r="A46" s="50">
        <v>37</v>
      </c>
      <c r="B46" s="103" t="s">
        <v>182</v>
      </c>
      <c r="C46" s="107">
        <v>160</v>
      </c>
      <c r="D46" s="97" t="s">
        <v>107</v>
      </c>
      <c r="E46" s="50"/>
      <c r="F46" s="50"/>
      <c r="G46" s="118"/>
      <c r="H46" s="37">
        <f t="shared" si="0"/>
        <v>0</v>
      </c>
    </row>
    <row r="47" spans="1:8" s="38" customFormat="1" ht="68.25" customHeight="1" x14ac:dyDescent="0.2">
      <c r="A47" s="50">
        <v>38</v>
      </c>
      <c r="B47" s="103" t="s">
        <v>183</v>
      </c>
      <c r="C47" s="107">
        <v>15</v>
      </c>
      <c r="D47" s="97" t="s">
        <v>107</v>
      </c>
      <c r="E47" s="50"/>
      <c r="F47" s="50"/>
      <c r="G47" s="118"/>
      <c r="H47" s="37">
        <f t="shared" si="0"/>
        <v>0</v>
      </c>
    </row>
    <row r="48" spans="1:8" s="38" customFormat="1" ht="65.25" customHeight="1" x14ac:dyDescent="0.2">
      <c r="A48" s="50">
        <v>39</v>
      </c>
      <c r="B48" s="103" t="s">
        <v>184</v>
      </c>
      <c r="C48" s="107">
        <v>15</v>
      </c>
      <c r="D48" s="97" t="s">
        <v>107</v>
      </c>
      <c r="E48" s="50"/>
      <c r="F48" s="50"/>
      <c r="G48" s="118"/>
      <c r="H48" s="37">
        <f t="shared" si="0"/>
        <v>0</v>
      </c>
    </row>
    <row r="49" spans="1:8" s="38" customFormat="1" ht="68.25" customHeight="1" x14ac:dyDescent="0.2">
      <c r="A49" s="50">
        <v>40</v>
      </c>
      <c r="B49" s="103" t="s">
        <v>185</v>
      </c>
      <c r="C49" s="107">
        <v>15</v>
      </c>
      <c r="D49" s="97" t="s">
        <v>107</v>
      </c>
      <c r="E49" s="50"/>
      <c r="F49" s="50"/>
      <c r="G49" s="118"/>
      <c r="H49" s="37">
        <f t="shared" si="0"/>
        <v>0</v>
      </c>
    </row>
    <row r="50" spans="1:8" s="38" customFormat="1" ht="66.75" customHeight="1" x14ac:dyDescent="0.2">
      <c r="A50" s="50">
        <v>41</v>
      </c>
      <c r="B50" s="103" t="s">
        <v>186</v>
      </c>
      <c r="C50" s="107">
        <v>15</v>
      </c>
      <c r="D50" s="97" t="s">
        <v>107</v>
      </c>
      <c r="E50" s="50"/>
      <c r="F50" s="50"/>
      <c r="G50" s="118"/>
      <c r="H50" s="37">
        <f t="shared" si="0"/>
        <v>0</v>
      </c>
    </row>
    <row r="51" spans="1:8" s="38" customFormat="1" ht="36.75" customHeight="1" x14ac:dyDescent="0.2">
      <c r="A51" s="50">
        <v>42</v>
      </c>
      <c r="B51" s="94" t="s">
        <v>187</v>
      </c>
      <c r="C51" s="104">
        <v>10</v>
      </c>
      <c r="D51" s="97" t="s">
        <v>107</v>
      </c>
      <c r="E51" s="50"/>
      <c r="F51" s="50"/>
      <c r="G51" s="118"/>
      <c r="H51" s="37">
        <f t="shared" si="0"/>
        <v>0</v>
      </c>
    </row>
    <row r="52" spans="1:8" s="38" customFormat="1" ht="41.25" customHeight="1" x14ac:dyDescent="0.2">
      <c r="A52" s="50">
        <v>43</v>
      </c>
      <c r="B52" s="94" t="s">
        <v>188</v>
      </c>
      <c r="C52" s="104">
        <v>10</v>
      </c>
      <c r="D52" s="97" t="s">
        <v>107</v>
      </c>
      <c r="E52" s="50"/>
      <c r="F52" s="50"/>
      <c r="G52" s="118"/>
      <c r="H52" s="37">
        <f t="shared" si="0"/>
        <v>0</v>
      </c>
    </row>
    <row r="53" spans="1:8" s="38" customFormat="1" ht="63.75" customHeight="1" x14ac:dyDescent="0.2">
      <c r="A53" s="50">
        <v>44</v>
      </c>
      <c r="B53" s="94" t="s">
        <v>225</v>
      </c>
      <c r="C53" s="104">
        <v>10</v>
      </c>
      <c r="D53" s="97" t="s">
        <v>107</v>
      </c>
      <c r="E53" s="50"/>
      <c r="F53" s="50"/>
      <c r="G53" s="118"/>
      <c r="H53" s="37">
        <f t="shared" si="0"/>
        <v>0</v>
      </c>
    </row>
    <row r="54" spans="1:8" s="38" customFormat="1" ht="55.5" customHeight="1" x14ac:dyDescent="0.2">
      <c r="A54" s="50">
        <v>45</v>
      </c>
      <c r="B54" s="94" t="s">
        <v>226</v>
      </c>
      <c r="C54" s="104">
        <v>10</v>
      </c>
      <c r="D54" s="97" t="s">
        <v>107</v>
      </c>
      <c r="E54" s="50"/>
      <c r="F54" s="50"/>
      <c r="G54" s="118"/>
      <c r="H54" s="37">
        <f t="shared" si="0"/>
        <v>0</v>
      </c>
    </row>
    <row r="55" spans="1:8" s="38" customFormat="1" ht="30.75" customHeight="1" x14ac:dyDescent="0.2">
      <c r="A55" s="50">
        <v>46</v>
      </c>
      <c r="B55" s="94" t="s">
        <v>189</v>
      </c>
      <c r="C55" s="104">
        <v>500</v>
      </c>
      <c r="D55" s="97" t="s">
        <v>107</v>
      </c>
      <c r="E55" s="50"/>
      <c r="F55" s="50"/>
      <c r="G55" s="118"/>
      <c r="H55" s="37">
        <f t="shared" si="0"/>
        <v>0</v>
      </c>
    </row>
    <row r="56" spans="1:8" s="38" customFormat="1" ht="64.5" customHeight="1" x14ac:dyDescent="0.2">
      <c r="A56" s="50">
        <v>47</v>
      </c>
      <c r="B56" s="94" t="s">
        <v>190</v>
      </c>
      <c r="C56" s="104">
        <v>100</v>
      </c>
      <c r="D56" s="97" t="s">
        <v>107</v>
      </c>
      <c r="E56" s="50"/>
      <c r="F56" s="50"/>
      <c r="G56" s="118"/>
      <c r="H56" s="37">
        <f t="shared" si="0"/>
        <v>0</v>
      </c>
    </row>
    <row r="57" spans="1:8" ht="27" customHeight="1" x14ac:dyDescent="0.2">
      <c r="B57" s="168"/>
      <c r="C57" s="168"/>
      <c r="D57" s="168"/>
      <c r="E57" s="168"/>
    </row>
    <row r="58" spans="1:8" x14ac:dyDescent="0.2">
      <c r="B58" s="49"/>
    </row>
    <row r="59" spans="1:8" x14ac:dyDescent="0.2">
      <c r="B59" s="49"/>
    </row>
    <row r="60" spans="1:8" x14ac:dyDescent="0.2">
      <c r="B60" s="49"/>
    </row>
    <row r="61" spans="1:8" x14ac:dyDescent="0.2">
      <c r="B61" s="49"/>
    </row>
    <row r="62" spans="1:8" x14ac:dyDescent="0.2">
      <c r="B62" s="49"/>
    </row>
  </sheetData>
  <mergeCells count="2">
    <mergeCell ref="B57:E57"/>
    <mergeCell ref="F1:H1"/>
  </mergeCells>
  <printOptions horizontalCentered="1"/>
  <pageMargins left="0.19685039370078741" right="0.19685039370078741" top="1.3779527559055118" bottom="0.98425196850393704" header="0.51181102362204722" footer="0.51181102362204722"/>
  <pageSetup paperSize="9" scale="79" fitToHeight="0" orientation="landscape" horizontalDpi="300" verticalDpi="300" r:id="rId1"/>
  <headerFooter alignWithMargins="0">
    <oddFooter xml:space="preserve">&amp;C&amp;"Times New Roman,Normalny"Strona &amp;P&amp;R&amp;"Times New Roman,Normalny"pieczęć i podpis osoby (osób) upoważnionej
do reprezentowania wykonawcy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12</vt:i4>
      </vt:variant>
      <vt:variant>
        <vt:lpstr>Zakresy nazwane</vt:lpstr>
      </vt:variant>
      <vt:variant>
        <vt:i4>12</vt:i4>
      </vt:variant>
    </vt:vector>
  </HeadingPairs>
  <TitlesOfParts>
    <vt:vector size="24" baseType="lpstr">
      <vt:lpstr>Formularz oferty</vt:lpstr>
      <vt:lpstr>część (1)</vt:lpstr>
      <vt:lpstr>część (2)</vt:lpstr>
      <vt:lpstr>część (3)</vt:lpstr>
      <vt:lpstr>część (4)</vt:lpstr>
      <vt:lpstr>część (5)</vt:lpstr>
      <vt:lpstr>część (6)</vt:lpstr>
      <vt:lpstr>część (7)</vt:lpstr>
      <vt:lpstr>część (8)</vt:lpstr>
      <vt:lpstr>część (9)</vt:lpstr>
      <vt:lpstr>część (10)</vt:lpstr>
      <vt:lpstr>część (11)</vt:lpstr>
      <vt:lpstr>'część (1)'!Obszar_wydruku</vt:lpstr>
      <vt:lpstr>'część (10)'!Obszar_wydruku</vt:lpstr>
      <vt:lpstr>'część (11)'!Obszar_wydruku</vt:lpstr>
      <vt:lpstr>'część (2)'!Obszar_wydruku</vt:lpstr>
      <vt:lpstr>'część (3)'!Obszar_wydruku</vt:lpstr>
      <vt:lpstr>'część (4)'!Obszar_wydruku</vt:lpstr>
      <vt:lpstr>'część (5)'!Obszar_wydruku</vt:lpstr>
      <vt:lpstr>'część (6)'!Obszar_wydruku</vt:lpstr>
      <vt:lpstr>'część (7)'!Obszar_wydruku</vt:lpstr>
      <vt:lpstr>'część (8)'!Obszar_wydruku</vt:lpstr>
      <vt:lpstr>'część (9)'!Obszar_wydruku</vt:lpstr>
      <vt:lpstr>'Formularz oferty'!Obszar_wydruku</vt:lpstr>
    </vt:vector>
  </TitlesOfParts>
  <Company>datacomp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abeben</dc:creator>
  <cp:lastModifiedBy>Dorota Bochenek</cp:lastModifiedBy>
  <cp:lastPrinted>2020-09-02T06:54:56Z</cp:lastPrinted>
  <dcterms:created xsi:type="dcterms:W3CDTF">2003-05-16T10:10:29Z</dcterms:created>
  <dcterms:modified xsi:type="dcterms:W3CDTF">2020-10-22T10:37:28Z</dcterms:modified>
</cp:coreProperties>
</file>