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dobochenek\Desktop\Przetargi\Przetargi -2020\DFP.271.6.2020 - środki czystości\Pytania\"/>
    </mc:Choice>
  </mc:AlternateContent>
  <bookViews>
    <workbookView xWindow="0" yWindow="0" windowWidth="28800" windowHeight="12330" activeTab="6"/>
  </bookViews>
  <sheets>
    <sheet name="Formularz oferty" sheetId="11" r:id="rId1"/>
    <sheet name="część (1)" sheetId="1" r:id="rId2"/>
    <sheet name="część (2)" sheetId="4" r:id="rId3"/>
    <sheet name="część (3)" sheetId="5" r:id="rId4"/>
    <sheet name="część (4)" sheetId="7" r:id="rId5"/>
    <sheet name="część (5)" sheetId="8" r:id="rId6"/>
    <sheet name="część (6)" sheetId="9" r:id="rId7"/>
    <sheet name="część (7)" sheetId="10" r:id="rId8"/>
  </sheets>
  <definedNames>
    <definedName name="_xlnm._FilterDatabase" localSheetId="1" hidden="1">'część (1)'!$A$13:$V$13</definedName>
    <definedName name="_xlnm._FilterDatabase" localSheetId="2" hidden="1">'część (2)'!$A$13:$V$13</definedName>
    <definedName name="_xlnm._FilterDatabase" localSheetId="3" hidden="1">'część (3)'!$A$13:$V$13</definedName>
    <definedName name="_xlnm._FilterDatabase" localSheetId="4" hidden="1">'część (4)'!$A$13:$V$13</definedName>
    <definedName name="_xlnm._FilterDatabase" localSheetId="5" hidden="1">'część (5)'!$A$13:$V$13</definedName>
    <definedName name="_xlnm._FilterDatabase" localSheetId="6" hidden="1">'część (6)'!$A$13:$V$13</definedName>
    <definedName name="_xlnm._FilterDatabase" localSheetId="7" hidden="1">'część (7)'!$A$13:$V$13</definedName>
    <definedName name="_xlnm.Print_Area" localSheetId="3">'część (3)'!$A$1:$I$15</definedName>
    <definedName name="_xlnm.Print_Area" localSheetId="4">'część (4)'!$A$1:$I$14</definedName>
    <definedName name="_xlnm.Print_Area" localSheetId="5">'część (5)'!$A$1:$I$21</definedName>
    <definedName name="_xlnm.Print_Area" localSheetId="6">'część (6)'!$A$1:$I$16</definedName>
    <definedName name="_xlnm.Print_Area" localSheetId="7">'część (7)'!$A$1:$I$14</definedName>
    <definedName name="_xlnm.Print_Area" localSheetId="0">'Formularz oferty'!$A$1:$F$55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5" i="9" l="1"/>
  <c r="I16" i="9"/>
  <c r="I15" i="8"/>
  <c r="I16" i="8"/>
  <c r="I17" i="8"/>
  <c r="I18" i="8"/>
  <c r="I19" i="8"/>
  <c r="I20" i="8"/>
  <c r="I21" i="8"/>
  <c r="I14" i="10"/>
  <c r="I14" i="9"/>
  <c r="I14" i="8"/>
  <c r="I14" i="7"/>
  <c r="I15" i="5"/>
  <c r="I14" i="5"/>
  <c r="I15" i="4"/>
  <c r="I14" i="4"/>
  <c r="I16" i="1"/>
  <c r="I17" i="1"/>
  <c r="I18" i="1"/>
  <c r="I19" i="1"/>
  <c r="I20" i="1"/>
  <c r="I21" i="1"/>
  <c r="I22" i="1"/>
  <c r="I23" i="1"/>
  <c r="I24" i="1"/>
  <c r="I25" i="1"/>
  <c r="I26" i="1"/>
  <c r="I9" i="8" l="1"/>
  <c r="C25" i="11" s="1"/>
  <c r="I9" i="1"/>
  <c r="C21" i="11" s="1"/>
  <c r="I9" i="10"/>
  <c r="C27" i="11" s="1"/>
  <c r="A15" i="9"/>
  <c r="A16" i="9" s="1"/>
  <c r="I9" i="9"/>
  <c r="C26" i="11" s="1"/>
  <c r="A15" i="8"/>
  <c r="A16" i="8" s="1"/>
  <c r="A17" i="8" s="1"/>
  <c r="A18" i="8" s="1"/>
  <c r="A19" i="8" s="1"/>
  <c r="A20" i="8" s="1"/>
  <c r="A21" i="8" s="1"/>
  <c r="I9" i="7"/>
  <c r="C24" i="11" s="1"/>
  <c r="A15" i="5"/>
  <c r="I9" i="5"/>
  <c r="C23" i="11" s="1"/>
  <c r="A15" i="4"/>
  <c r="I9" i="4"/>
  <c r="C22" i="11" s="1"/>
</calcChain>
</file>

<file path=xl/sharedStrings.xml><?xml version="1.0" encoding="utf-8"?>
<sst xmlns="http://schemas.openxmlformats.org/spreadsheetml/2006/main" count="221" uniqueCount="113">
  <si>
    <t>załącznik nr 1a do specyfikacji</t>
  </si>
  <si>
    <t>załącznik nr ….. do umowy</t>
  </si>
  <si>
    <t>Część nr:</t>
  </si>
  <si>
    <t>ARKUSZ CENOWY</t>
  </si>
  <si>
    <t>Cena brutto:</t>
  </si>
  <si>
    <t>Szczegółowy podział części:</t>
  </si>
  <si>
    <t>Poz.</t>
  </si>
  <si>
    <t>Opis</t>
  </si>
  <si>
    <t xml:space="preserve">Ilość </t>
  </si>
  <si>
    <t>Producent</t>
  </si>
  <si>
    <t>Cena jednostkowa brutto</t>
  </si>
  <si>
    <t xml:space="preserve">Nazwa produktu
</t>
  </si>
  <si>
    <t xml:space="preserve">Specjalny zdzieracz do usuwania powłok z podłóg wodoodpornych, nie wymagający neutralizacji, preparat powinien być przeznaczony do czyszczenia podłóg przed ponownym nałożeniem nowej powłoki, preparat nie wymagający spłukiwania, powinien zapewniać doskonałą zwilżalność i zdolność emulsyfikacji zanieczyszczeń,   Skład: 2-butoksyetanol, 2-aminoetanol, p-kumenosulfonian sodu oraz wodorotlenek sodu, jasnożółta ciecz o pH ok 12,0 i gestości ok. 1,04g/cm3, stężenie 10%. Opakowanie 5l.
*Na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**Zamawiający wymaga aby wskazane produkty w danej części były jednego producenta        </t>
  </si>
  <si>
    <t>Preparat do codziennego, bieżącego mycia wodoodpornych powierzchni podłóg, zawierający  alkohole aloksylowane, kompozycje zapachowe oraz pentanodiol. Produkt nie może być  sklasyfikowany jako niebezpieczny zgodnie z kryteriami dyrektywy 1999/45/WE. Sklasyfikowany   i oznakowany zgodnie z rozporządzeniem (WE)nr1272/2008. Preparat niskopieniący, szybko i skutecznie usuwa zanieczyszczenia z mytych powierzchni.  Pozostawia świeży, przyjemny zapach.  Zawiera technologię neutralizacji zapachów. Ma zastosowanie do mycia z użyciem mopów, szorowarek i maszyn jednotarczowych oraz z użyciem automatów szorujących. Zielona ciecz o pH koncentratunie mniej niż 8 i nie więcej niż 9 (w 20 stopniach) o gęstości nie większej niż  1,0g/cm3,  stężenie robocze od 0,5% . Preparat  posiadający właściwości antyposlizgowe. Opakowanie 1l.
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Zamawiający wymaga aby wskazane produkty w danej części były jednego producenta.</t>
  </si>
  <si>
    <t>Skoncentrowany preparat zawierający nie mniej niz 10 % alkoholu (propan-2-ol)  do codziennego mycia wszystkich twardych, wodoodpornych powierzchni zmywalnych takich jak płytki ceramiczne, powierzchnie laminowane, szklane, lamperie . Produkt nie może być  sklasyfikowany jako niebezpieczny, zgodnie z kryteriami dyrektywy 1999/45/WE. Sklasyfikowany i oznakowany zgodnie z rozporządzeniem (WE)nr1272/2008.  Nie pozostawia zacieków, posiada świeży, przyjemny zapach. Zawierający poza propan-2-ol  anionowe środki powierzchniowo czynne (1,2-benzoizotiazol-3(2H)-on), które są zgodne z kryteriami podatności na biodegradację zawartymi w rozporządzeniu (WE)nr 648/2004 dotyczącym detergentów.  Niebieska ciecz, ph nie mniej niż 6,9 i nie więcej niż  7,6 . Gęstość  nie mniej niż 0,98g /cm3. Zalecane stężenie roztworu roboczego od 0,5 %. Opakowanie 1l. 
* 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 Zamawiający wymaga aby wskazane produkty w danej części były jednego producenta.</t>
  </si>
  <si>
    <t xml:space="preserve">Skoncentrowany, kwasowy preparat do codziennego mycia kwasoodpornych powierzchni w toaletach, szczególnie polecany przy stosowaniu wody twardej.  Produkt nie może być  sklasyfikowany jako niebezpieczny zgodnie z kryteriami dyrektywy 1999/45/WE. Środek powierzchniowo czynny zawarty w tym preparacie jest zgodny z kryteriami podatności na biodegradację zawartymi w rozporządzeniu (WE)nr 648/2004 dotyczącym detergentów. Posiada specjalną mieszaninę związków powierzchniowo czynnych, kwasu cytrynowego (3 - 10%) oraz inhibitorów korozji, szybko i skutecznie usuwa zanieczyszczenia (zwłaszcza osady kamienne) i nie jest agresywny chemicznie w stosunku do mytych powierzchni. Czerwona ciecz, Ph nie wiecej niż 3 i nie mniej niz 2,7 , gęstość nie mniej niż  0,98 g/cm3. Zalecane stężenie roztworu roboczego od 0,5 %. Opakowanie 1l. 
*Na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**Zamawiający wymaga aby wskazane produkty w danej części były jednego producenta.
</t>
  </si>
  <si>
    <t xml:space="preserve">opak. 5 litrów </t>
  </si>
  <si>
    <t>opak. 1 litr</t>
  </si>
  <si>
    <t xml:space="preserve">sztuka </t>
  </si>
  <si>
    <t xml:space="preserve">Ściereczka z mikrofazy do łatwego i szybkiego czyszczenia każdej powierzchni, nie pozostawiająca smug ani kłaczków, wysokochłonna, gramatura min. 190 g, skład poliester 80%, poliamid 20%, wymiary 36x36 cm lub 40x40 cm (+/- 5%). Ściereczka w trzech kolorach: żółty, różowy/czerwony, niebieski. Ściereczka posiadająca wzmacniany szew na krawędziach. Poziom absorpcji 500%. Wytrymałość min. 300 cykli prania. </t>
  </si>
  <si>
    <t>opak = 1,0 kg</t>
  </si>
  <si>
    <t>sztuka</t>
  </si>
  <si>
    <t xml:space="preserve">Preparat do codziennego mycia twardych i wodoodpornych powierzchni, alkaiczny, niskopieniący, pozostawia świeży zapach. Zawiera propanol, anionowe środki powierzchniowo czynne, niejonowe środki powierzchniowo czynne.Moze być stosowany do mycia z użyciem mopów jak również w maszynach. Przezroczysta ciecz o pH koncentratu ok. 10  o gęstości ok. 1,05 g/cm3 (w 20 stopnach), stężenie robocze 0,5%. </t>
  </si>
  <si>
    <t>Preparat do ekstrakcyjnego czyszczenia wykładzin podłogowych i dywanów. Preparat zostawia delikatną powłokę zabezpieczającą. Skutecznie eliminuje kurz i roztocze. Posiada technologię neutralizacji zapachów. Ph koncentratu ok 8, Gęstość nie mniej niż 1,03 g/cm3.</t>
  </si>
  <si>
    <t>Powłoka do podłog nadająca wysoki połysk, odporna na alkohole i preparaty dezynfekcyjne. Tworzy trwałą powłokę na powierzchni podłóg, odporną na ścieranie. Spełnia standardy ASTM D-2047 w zakresie współczynnika tarcia statycznego. Zawiera w swoim składzie polimery i woski 1-(2-metoksypropoksy)propan-2-ol wodotlenek amonu. PH ok. 8 ; Gęstość min. 1,03 g/cm3; wydajność 20-40ml/m2</t>
  </si>
  <si>
    <t>Trwała powłoka impregnująco-zabezpieczającą do podłóg nieelastycznych. Może być stosowana na lastryko, płytkach kamiennych, cegle, łupku nieszkliwionych płytkach ceramicznych i marmurze. Produkt zawierający  1-fenoksypropan-2-ol, alkohole C12-15 etoksylowane 9EO oraz wodorotlenek amonu.Posiada właściwości antypoślizgowe zgodne ze standardem (ASTM D-2047) Mleczna, biała barwa, pk ok. 9, :gęstość 1.03  g/cm³  (20 °C).</t>
  </si>
  <si>
    <t>Powłoka polimerowa wysoko połyskowa o podwyższonej wytrzymałości nadająca się do większości typów podłóg wodoodpornych. Odporna na zarysowania i ślady po obuwiu  Spełnia standardy ASTM D-2047 w zakresie współczynnika tarcia statycznego. PH ok. 8; Gęstość ok.1,04g/cm3</t>
  </si>
  <si>
    <t>Dozownik ścienny przeznaczony do dozowania preparatów do odkażania, mycia i pielęgnacji rąk o następujących właściwościach: dozowanie łokciem lub grzbietem dłoni, plastikowy bez elementów metalowych i transparentnych (przeźroczystych np. „szybki” itp.), koloru białego. W celu łatwego przecierania i utrzymania czystości bez wystających elementów mocujących. Dostosowany do pojemników o poj. 500 ml. Możliwość dezynfekcji wszystkich elementów dozownika (wyjmowana pompka dozująca). Element pompki łatwo demontowany, z możliwością mycia w myjniach dezynfektorach. Dozowanie preparatów od góry pojemnika (eliminacja kapania i ew. przeciekania). Łatwy montaż i demontaż, tzn. powieszenie i zdjęcia dozownika ze ściany bez konieczności przykręcania i odkręcania całego dozownika. Dozownik trwały z materiału odpornego na uszkodzenia mechaniczne, takie jak przypadkowe potrącenie, silny nacisk na ramię dozujące Możliwość instalacji (bez konieczności przykręcania do ściany) tacki zabezpieczającej przed kapaniem podczas pobierania preparatu i zabezpieczającej powłoki akrylowe przed preparatami alkoholowymi Regulowana ilość dozowanego preparatu (0,5; 1 lub 1,5 ml)</t>
  </si>
  <si>
    <t>zamiatacz drewniany do powierzchni wewnętrznych, do zamiatania suchych zanieczyszczeń, oprawa drewniana o dł. 40-45 cm, szer. 5-6 cm, z włosem polipropylenowym, z dodatkiem włosia naturalnego o dł. ok. 6 cm</t>
  </si>
  <si>
    <t>Nakładki na mopa łamanego – kompatybilna ze stelażem typu: klik mono stelaż płaski – 40cm (SZCZ-0011) oraz typy stelaż płaski kieszeniowy 40 cm(MX470004). Mop wykonany z poliestru i bawełny (min.65%) o strukturze pętelkowej. Mop posiadający dwie kieszenie do mocowania mopa na uchwycie (kieszeń mopa wykonana z rozciągliwego materiału). Wymagane przy mopie 4 kolorowe wszywki (czerwona, niebieska, zielona, żółta). Wytrzymałość – min. 250 cykli pralniczych.</t>
  </si>
  <si>
    <t xml:space="preserve">Profesjonalny odświeżacz powietrza do pomieszczeń. Posiadający spryskiwacz pozwalający uzyskać  delikatną mgiełkę która długo utrzyma zapach w powietrzu. O zapachu czarnych winogron, drzewa sandałowego. Opakowanie 0,5l. W składzie Eter monobutylowy glikolu dietylenowego 10,0-11,0%. Utwardzony olej rycynowy oksyetylenowany 40EO 4.0%.PH7
</t>
  </si>
  <si>
    <t xml:space="preserve">Worki do posiadanego przez Zamawiającego odkurzacza Fimap FV60 </t>
  </si>
  <si>
    <t xml:space="preserve">Worki do posiadanego przez Zamawiającego odkurzacza Fimap FV15 </t>
  </si>
  <si>
    <t>Środek do mycia i dezynfekcji lodówek, mikrofalówek i blatów kuchennych majacy pozytywny atest, do stosowania w kontakcie z żywnością
opakowanie: 5 l</t>
  </si>
  <si>
    <t xml:space="preserve">Dozownik do ręcznika w rolce z sensorem intuition (bezdotykowy), zapewniający bezdotykowe osuszanie rąk. Dozownik wykonany z tworzywa sztucznego odpornego na środki dezynfekcyjne, w kolorze białym lub szarym, parametry: wysokość 368 mm, szerokość 331 mm, głębokość 206 mm. </t>
  </si>
  <si>
    <t xml:space="preserve">
Kosz na śmieci z polipropylenu,  biały lub biały nakrapiany tzw. marmurek, prostokątny, o pojemności 25 l,  otwierany za pomocą przycisku nożnego, z możliwością demontażu każdej części kosza w celu dezynfekcji w kąpieli wodnej.  Kosz dostosowany jest do worków jednorazowych o pojemności 60l. Posiada ramkę przytrzymującą krawędzie worka na śmieci aby nie  wyślizgiwał się przy otwieraniu pokrywy kosza. 
</t>
  </si>
  <si>
    <t>Załącznik nr 1 do specyfikacji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</si>
  <si>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</si>
  <si>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</si>
  <si>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</si>
  <si>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</si>
  <si>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</si>
  <si>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</si>
  <si>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</si>
  <si>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</si>
  <si>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</si>
  <si>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</si>
  <si>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</si>
  <si>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</si>
  <si>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</si>
  <si>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Oferujemy wykonanie całego przedmiotu zamówienia (w danej części) za cenę:</t>
  </si>
  <si>
    <t>Numer części</t>
  </si>
  <si>
    <t>część 1</t>
  </si>
  <si>
    <t>część 2</t>
  </si>
  <si>
    <t>2.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</si>
  <si>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0"/>
        <color indexed="8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</si>
  <si>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3.</t>
  </si>
  <si>
    <t>Oświadczamy, że termin płatności wynosi 60 dni.</t>
  </si>
  <si>
    <t>4.</t>
  </si>
  <si>
    <t>5.</t>
  </si>
  <si>
    <t>Oświadczamy, że oferujemy realizację przedmiotu zamówienia zgodnie z zasadami określonymi w specyfikacji istotnych warunków zamówienia wraz z załącznikami.</t>
  </si>
  <si>
    <t>6.</t>
  </si>
  <si>
    <t>7.</t>
  </si>
  <si>
    <t>Oświadczamy, że zapoznaliśmy się ze specyfikacją istotnych warunków zamówienia wraz z jej załącznikami i nie wnosimy do niej zastrzeżeń oraz, że zdobyliśmy konieczne informacje do przygotowania oferty.</t>
  </si>
  <si>
    <t>8.</t>
  </si>
  <si>
    <t>Oświadczamy, że jesteśmy związani niniejszą ofertą przez okres podany w specyfikacji istotnych warunków zamówienia.</t>
  </si>
  <si>
    <t>9.</t>
  </si>
  <si>
    <t>Oświadczamy, ze zapoznaliśmy się z treścią załączonego do specyfikacji wzoru umowy i w przypadku wyboru naszej oferty zawrzemy z zamawiającym  umowę sporządzoną na podstawie tego wzoru.</t>
  </si>
  <si>
    <t>10.</t>
  </si>
  <si>
    <t>Oświadczamy, że zamierzamy powierzyć następujące części zamówienia podwykonawcom i jednocześnie podajemy nazwy (firmy) podwykonawców*:</t>
  </si>
  <si>
    <t>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...................................................................................................................</t>
  </si>
  <si>
    <t>*Jeżeli wykonawca nie poda tych informacji to Zamawiający przyjmie, że wykonawca nie zamierza powierzać żadnej części zamówienia podwykonawcy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</si>
  <si>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</si>
  <si>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</si>
  <si>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</si>
  <si>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</si>
  <si>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</si>
  <si>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</si>
  <si>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</si>
  <si>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</si>
  <si>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</si>
  <si>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DFP.271.6.2020.DB</t>
  </si>
  <si>
    <t>Dostawa środków czystości</t>
  </si>
  <si>
    <t>część 3</t>
  </si>
  <si>
    <t>część 4</t>
  </si>
  <si>
    <t>część 5</t>
  </si>
  <si>
    <t>część 6</t>
  </si>
  <si>
    <t>część 7</t>
  </si>
  <si>
    <t>Oświadczamy, że zamówienie będziemy wykonywać do czasu wyczerpania kwoty wynagrodzenia umownego, nie dłużej jednak niż przez 18 miesięcy od dnia zawarcia umowy.</t>
  </si>
  <si>
    <t>Lp</t>
  </si>
  <si>
    <t>LP</t>
  </si>
  <si>
    <r>
      <t xml:space="preserve">nr katalogowy                    </t>
    </r>
    <r>
      <rPr>
        <b/>
        <i/>
        <sz val="10"/>
        <color theme="1"/>
        <rFont val="Garamond"/>
        <family val="1"/>
        <charset val="238"/>
      </rPr>
      <t>(jeżeli istnieje)</t>
    </r>
  </si>
  <si>
    <r>
      <t xml:space="preserve">nr katalogowy                   </t>
    </r>
    <r>
      <rPr>
        <b/>
        <i/>
        <sz val="10"/>
        <color theme="1"/>
        <rFont val="Garamond"/>
        <family val="1"/>
        <charset val="238"/>
      </rPr>
      <t>(jeżeli istnieje)</t>
    </r>
  </si>
  <si>
    <t>nr katalogowy                   (jeżeli istnieje)</t>
  </si>
  <si>
    <r>
      <t xml:space="preserve">nr katalogowy               </t>
    </r>
    <r>
      <rPr>
        <b/>
        <i/>
        <sz val="10"/>
        <color theme="1"/>
        <rFont val="Garamond"/>
        <family val="1"/>
        <charset val="238"/>
      </rPr>
      <t>(jeżeli istnieje)</t>
    </r>
  </si>
  <si>
    <t xml:space="preserve">Wartość brutto </t>
  </si>
  <si>
    <t>Wartość brutto</t>
  </si>
  <si>
    <t>MB</t>
  </si>
  <si>
    <r>
      <t>Ręcznik papierowy</t>
    </r>
    <r>
      <rPr>
        <b/>
        <sz val="10"/>
        <color rgb="FFFF0000"/>
        <rFont val="Garamond"/>
        <family val="1"/>
        <charset val="238"/>
      </rPr>
      <t xml:space="preserve"> </t>
    </r>
    <r>
      <rPr>
        <sz val="10"/>
        <rFont val="Garamond"/>
        <family val="1"/>
        <charset val="238"/>
      </rPr>
      <t xml:space="preserve">w rolce, systemowy, do dozownika opisanego powyżej: bez perforacji, do gilotynowego odcinania, celuloza 100% , 2 warstwowy, szerokość roli 20,5  gramatura 2x17 g/m²,  </t>
    </r>
  </si>
  <si>
    <t>PAD 13 ( 345 mm)  CZERWONY pad do maszyny kodowany kolorystycznie ( kolor zależny od powierzchni: na wykładzinę, kamień, płytki ceramiczne) wykonany z wysokiej jakości włókien syntetycznych o otwartej budowie włókninowej; cząsteczki polerujące sa rozproszone w materiale i związane wytrzymałym spoiwem, każdy pad czyszcący posiada wstepnie wyciety otwór centralny, grubość pada min 20 mm</t>
  </si>
  <si>
    <t>PAD 17 ZIELONY 432 mm pad do maszyny kodowany kolorystycznie ( kolor zależny od powierzchni: na wykładzinę, kamień, płytki ceramiczne) wykonany z wysokiej jakości włókien syntetycznych o otwartej budowie włókninowej; cząsteczki polerujące sa rozproszone w materiale i związane wytrzymałym spoiwem, każdy pad czyszcący posiada wstepnie wyciety otwór centralny, grubość pada min 20 mm</t>
  </si>
  <si>
    <r>
      <t xml:space="preserve">Dozownik o cechach : automatyczne, bezdotykowe odcinanie ręcznika co 24 cm,  łatwa i szybka wymiana rolki, szczelnie zamknięta na kluczyk rolka,  redukcja zanieczyszczenia, nóż wykonany z włókna szklanego co nie powoduje tępienia a wręcz ma właściwości samoostrzenia, łatwość wyjmowania mechanizmu tnącego bez używania narzędzi, transparentny, przeźroczysty przód, umożliwiajacy ocenę ilości ręcznika w dozowniku,  możliwość dezynfekcji w kąpieli i mycia w zmywarce,  dozownik posiada pokrętło zwalniające blokadę, używane w konieczności oderwania dłuższego odcinka niż 24cm,  gwarancja trzy lata .                                                                                            </t>
    </r>
    <r>
      <rPr>
        <i/>
        <sz val="10"/>
        <color rgb="FFFF0000"/>
        <rFont val="Garamond"/>
        <family val="1"/>
        <charset val="238"/>
      </rPr>
      <t xml:space="preserve">Zamawiający dopuszcza dozowniki z nietransparentym przodem pod warunkiem możliwości wizualnej oceny ilości ręcznika (okienko, wskaźnik itp.) </t>
    </r>
  </si>
  <si>
    <t>mb</t>
  </si>
  <si>
    <r>
      <t xml:space="preserve">Skoncentrowany preparat zawierający nie mniej niz 10 % alkoholu (propan-2-ol)  do codziennego mycia wszystkich twardych, wodoodpornych powierzchni zmywalnych takich jak płytki ceramiczne, powierzchnie laminowane, szklane, lamperie. Produkt nie może być  sklasyfikowany jako niebezpieczny zgodnie z kryteriami dyrektywy 1999/45/WE. Sklasyfikowany i oznakowany zgodnie z rozporządzeniem (WE)nr1272/2008.  Nie pozostawia zacieków, posiada świeży, przyjemny zapach. Zawierający poza propan-2-ol  anionowe środki powierzchniowo czynne (1,2-benzoizotiazol-3(2H)-on), które są zgodne z kryteriami podatności na biodegradację zawartymi w rozporządzeniu (WE)nr 648/2004 dotyczącym detergentów.  Niebieska ciecz, ph nie mniej niż 6,9 i nie więcej niż  7,6 . Gęstość  nie mniej niż 0,98g /cm3. Zalecane stężenie roztworu roboczego od 0,5 %. * Opakowanie 5l. 
* 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**Zamawiający wymaga aby wskazane produkty w danej części były jednego producenta.   *** Zamawiający wymaga dostarczenia (w cenie produktu) butelek  </t>
    </r>
    <r>
      <rPr>
        <sz val="10"/>
        <color rgb="FFFF0000"/>
        <rFont val="Garamond"/>
        <family val="1"/>
        <charset val="238"/>
      </rPr>
      <t>(400 sztuk)</t>
    </r>
    <r>
      <rPr>
        <sz val="10"/>
        <rFont val="Garamond"/>
        <family val="1"/>
        <charset val="238"/>
      </rPr>
      <t xml:space="preserve"> z wbudowanym spryskiwaczem 500 ml, fabrycznie opisaną nazwą produktu oferowanego.                                                                   </t>
    </r>
  </si>
  <si>
    <r>
      <t xml:space="preserve">Skoncentrowany, kwasowy preparat do codziennego mycia kwasoodpornych powierzchni w toaletach, szczególnie polecany przy stosowaniu wody twardej.  Produkt nie może być  sklasyfikowany jako niebezpieczny, zgodnie z kryteriami dyrektywy 1999/45/WE. Środek powierzchniowo czynny zawarty w tym preparacie jest zgodny z kryteriami podatności na biodegradację zawartymi w rozporządzeniu (WE)nr 648/2004 dotyczącym detergentów. Posiada specjalną mieszaninę związków powierzchniowo czynnych, kwasu cytrynowego (3 - 10%) oraz inhibitorów korozji, szybko i skutecznie usuwa zanieczyszczenia (zwłaszcza osady kamienne) i nie jest agresywny chemicznie w stosunku do mytych powierzchni. Czerwona ciecz, Ph nie wiecej niż 3 i nie mniej niz 2,7 , gęstość nie mniej niż  0,98 g/cm3. Zalecane stężenie roztworu roboczego od 0,5 %. Opakowanie 5l. 
* 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**Zamawiający wymaga aby wskazane produkty w danej części były jednego producenta.   *** Zamawiający wymaga dostarczenia (w cenie produktu) butelek </t>
    </r>
    <r>
      <rPr>
        <sz val="10"/>
        <color rgb="FFFF0000"/>
        <rFont val="Garamond"/>
        <family val="1"/>
        <charset val="238"/>
      </rPr>
      <t xml:space="preserve">(400 sztuk) </t>
    </r>
    <r>
      <rPr>
        <sz val="10"/>
        <rFont val="Garamond"/>
        <family val="1"/>
        <charset val="238"/>
      </rPr>
      <t xml:space="preserve">z wbudowanym spryskiwaczem 500 ml, fabrycznie opisaną nazwą produktu oferowanego.                                                                   </t>
    </r>
  </si>
  <si>
    <r>
      <t xml:space="preserve">Preparat myjąco-dezynfekcyjny do mycia, odkamieniania, dezynfekcji oraz odświeżania twardych wodoodpornych i kwasoodpornych powierzchni takich jak sedesy, pisuary, umywalki, wanny, kabiny prysznicowe, kafelki.  Udokumentowane (wg norm europejskich) właściwości bakteriobójcze i grzybobójcze ( w tym A. niger) w czasie nie dłuższym niż 15 minut.   Stężenie 3%. Skład: polietoksylowany izotridekanol, kwas metanosulfonowy, etanol, kwas salicylowy. PH 0,5-1 Gęstość - 1,04g/cm3. Czerwona ciecz. Preparat zarejestrowany jako produkt biobójczy. Produkt od tego samego producenta co produkt do codziennego mycia powierzchni kwasoodpornych * Opakowanie 5l.
* 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**Zamawiający wymaga aby wskazane produkty w danej części były jednego producenta.    *** Zamawiający wymaga dostarczenia (w cenie produktu) butelek </t>
    </r>
    <r>
      <rPr>
        <sz val="10"/>
        <color rgb="FFFF0000"/>
        <rFont val="Garamond"/>
        <family val="1"/>
        <charset val="238"/>
      </rPr>
      <t>(400 sztuk)</t>
    </r>
    <r>
      <rPr>
        <sz val="10"/>
        <rFont val="Garamond"/>
        <family val="1"/>
        <charset val="238"/>
      </rPr>
      <t xml:space="preserve"> z wbudowanym spryskiwaczem 500 ml, fabrycznie opisaną nazwą produktu oferowanego.                                                                   </t>
    </r>
  </si>
  <si>
    <r>
      <t xml:space="preserve">Preparat do codziennego, bieżącego mycia wodoodpornych powierzchni podłóg, zawierający  alkohole aloksylowane, kompozycje zapachowe oraz pentanodiol. Produkt nie może być  sklasyfikowany jako niebezpieczny zgodnie z kryteriami dyrektywy 1999/45/WE. Sklasyfikowany   i oznakowany zgodnie z rozporządzeniem (WE)nr1272/2008. Preparat niskopieniący, szybko i skutecznie usuwa zanieczyszczenia z mytych powierzchni.  Pozostawia świeży, przyjemny zapach.  Zawiera technologię neutralizacji zapachów. Ma zastosowanie do mycia z użyciem mopów, szorowarek i maszyn jednotarczowych oraz z użyciem automatów szorujących. Zielona ciecz o pH koncentratunie mniej niż 8 i nie więcej niż 9 (w 20 stopniach) o gęstości nie większej niż  1,0g/cm3,  stężenie robocze od 0,5% . Preparat  posiadający właściwości antyposlizgowe. Opakowanie 5l.
Na każdym opakowaniu jednostkowym musi być etykieta w języku polskim. Etykieta musi zawierać następujące informacje:
- nazwa wyrobu,
- nazwa producenta wyrobu,
- data przydatności do użycia lub data produkcji z okresem przydatności do użycia, 
- skład chemiczny i symbole ostrzegawcze o kategorii niebezpieczeństwa. 
Zamawiający wymaga aby wskazane produkty w danej części były jednego producenta.  *** Zamawiający wymaga dostarczenia (w cenie produktu) butelek  </t>
    </r>
    <r>
      <rPr>
        <sz val="10"/>
        <color rgb="FFFF0000"/>
        <rFont val="Garamond"/>
        <family val="1"/>
        <charset val="238"/>
      </rPr>
      <t>(400 sztuk)</t>
    </r>
    <r>
      <rPr>
        <sz val="10"/>
        <rFont val="Garamond"/>
        <family val="1"/>
        <charset val="238"/>
      </rPr>
      <t xml:space="preserve"> z wbudowanym spryskiwaczem 500 ml, fabrycznie opisaną nazwą produktu oferowanego.                                                                   </t>
    </r>
  </si>
  <si>
    <r>
      <t>Ręcznik do osuszania rąk</t>
    </r>
    <r>
      <rPr>
        <b/>
        <sz val="10"/>
        <color rgb="FFFF0000"/>
        <rFont val="Garamond"/>
        <family val="1"/>
        <charset val="238"/>
      </rPr>
      <t xml:space="preserve"> kompatybilny z posiadanym przez Zamawiającego dozownikiem Tork Matic® H1 | 551100</t>
    </r>
    <r>
      <rPr>
        <sz val="10"/>
        <rFont val="Garamond"/>
        <family val="1"/>
        <charset val="238"/>
      </rPr>
      <t xml:space="preserve"> , długość rolki min. 120 mb, szerokość rolki 21 cm, średnica rolki 19 cm, ręcznik składający się z 2 warstw.</t>
    </r>
    <r>
      <rPr>
        <sz val="10"/>
        <color rgb="FFFF0000"/>
        <rFont val="Garamond"/>
        <family val="1"/>
        <charset val="238"/>
      </rPr>
      <t xml:space="preserve">*  </t>
    </r>
    <r>
      <rPr>
        <i/>
        <u/>
        <sz val="10"/>
        <color rgb="FFFF0000"/>
        <rFont val="Garamond"/>
        <family val="1"/>
        <charset val="238"/>
      </rPr>
      <t>Zamawiajacy dopuszcza</t>
    </r>
    <r>
      <rPr>
        <i/>
        <sz val="10"/>
        <color rgb="FFFF0000"/>
        <rFont val="Garamond"/>
        <family val="1"/>
        <charset val="238"/>
      </rPr>
      <t xml:space="preserve">: ręczniki w roli o średnicy 19 cm, dwuwarstwowe z celulozy, rolka o długości 120 m, wysokości 21 cm, wewnętrzna średnica rdzenia 3,8 cm, gramatura łącznie obu warstw ok 1033g/rol. Ręcznik biały, dwie warstwy sklejone za pomocą wzoru. Po jednej stronie rolki znajduje się plastikowy uchwyt. Ręcznik przystosowany do dozownika, który dozuje po jednym odcinku ręcznika o długości 25 cm. Każda rolka sprzedawana w banderoli zabezpieczającej ręcznik przed zabrudzeniem, z instrukcją wymiany wkładu oraz oznaczeniem systemu, do którego pasuje, oraz pługiem ułatwiającym założenie, który jest integralną częścią rolki ręcznika. Ręcznik posiadający certyfikaty środowiskowe; EU Ecolabel, FSC MIX Credit, Food contact approved atest ( dopuszczający do kontaktu z żywnością) Opakowane w kartony Easy Handling ułatwiające przenoszenie, otwieranie oraz magazynowanie
</t>
    </r>
  </si>
  <si>
    <r>
      <t xml:space="preserve">załącznik nr 1a do specyfikacji- </t>
    </r>
    <r>
      <rPr>
        <i/>
        <sz val="10"/>
        <color rgb="FFFF0000"/>
        <rFont val="Garamond"/>
        <family val="1"/>
        <charset val="238"/>
      </rPr>
      <t>modyfikacja z dnia 10.03.2020</t>
    </r>
  </si>
  <si>
    <r>
      <t xml:space="preserve">Ściereczki włókninowe, białe, jednorazowego użytku, miękkie, elastyczne, chłonne, wytrzymałe,  o regularnej strukturze siateczki, w I gatunku, bez dziur i wycienionych miejsc,  niskopylne, bez dodatku silikonu i celulozy, cięte w regularne kwadraty  o wymiarze 30 x 30cm,  gramatura 50g/m² (+/- 5%), skład : 60-70% wiskozy i 30-40% poliestru, konfekcjonowane w pakiety 1 kg, ilość ściereczek w pakiecie : 235-240 szt.                                                                 </t>
    </r>
    <r>
      <rPr>
        <i/>
        <sz val="10"/>
        <color rgb="FFFF0000"/>
        <rFont val="Garamond"/>
        <family val="1"/>
        <charset val="238"/>
      </rPr>
      <t xml:space="preserve">Zamawiający wymaga aby ściereczki były składane na 4 części.   </t>
    </r>
    <r>
      <rPr>
        <sz val="10"/>
        <rFont val="Garamond"/>
        <family val="1"/>
        <charset val="238"/>
      </rPr>
      <t xml:space="preserve">                                                                                        </t>
    </r>
    <r>
      <rPr>
        <i/>
        <sz val="10"/>
        <color rgb="FFFF0000"/>
        <rFont val="Garamond"/>
        <family val="1"/>
        <charset val="238"/>
      </rPr>
      <t xml:space="preserve">Zamawiający dopuszcza produkt o innych wymiarach niż 30 x 30 cm pod następującymi warunkami:
a) powierzchnia ściereczki ma wynosić 900 cm 2
b) długość ściereczki nie może być większa niż 45 cm  
Zaoferowany produkt nie może występować w roli, musi być pocięty i składany na 4 czesci w 1 kg pakiety. W zakresie rodzaju pakowania pakietów Zamawiający dopuszcza każdy rodzaj opakowania przy czym opakowanie to ma chronić produkt przez zanieczyszczeniem i uszkodzeniem. </t>
    </r>
    <r>
      <rPr>
        <sz val="10"/>
        <rFont val="Garamond"/>
        <family val="1"/>
        <charset val="238"/>
      </rPr>
      <t xml:space="preserve">
</t>
    </r>
    <r>
      <rPr>
        <i/>
        <u/>
        <sz val="10"/>
        <color rgb="FFFF0000"/>
        <rFont val="Garamond"/>
        <family val="1"/>
        <charset val="238"/>
      </rPr>
      <t>B) Zamawiajacy dopuszcza</t>
    </r>
    <r>
      <rPr>
        <i/>
        <sz val="10"/>
        <color rgb="FFFF0000"/>
        <rFont val="Garamond"/>
        <family val="1"/>
        <charset val="238"/>
      </rPr>
      <t>: Zamawiający dopuszcza ściereczki o warstwach trwale ze sobą połączonych przy zastrzeżeniu, że łączna powierzchnia włókniny wynosi min. 900 cm 2  (zgodnie z modyfikacja wprowadzoną przez Zamawiającego w dniu 25.02.2020r.) warstwy włóknin trwale połączone ze sobą (stanowią rodzaj myjki, a co za tym idzie wygodniejsze w użyciu), skład 30% celuloza, 45% wiskoza, 25 % poliester, konfekcjonowane w pakiety zgodne z wymaganiami Zamawiającego.</t>
    </r>
  </si>
  <si>
    <r>
      <t>załącznik nr 1a do specyfikacji-</t>
    </r>
    <r>
      <rPr>
        <i/>
        <sz val="10"/>
        <color rgb="FFFF0000"/>
        <rFont val="Garamond"/>
        <family val="1"/>
        <charset val="238"/>
      </rPr>
      <t>modyfikacja z dnia 10.03.2020</t>
    </r>
  </si>
  <si>
    <r>
      <t>Ręcznik wytrzymały i chłonny, 1 warstwowy w rolce o długości min 300 mb, szerokość rolki 19,8 cm,  średnica rolki 19,5 cm. W kolorze białym. Ręczniki muszą być kompatybilne z dozownikiem TORK Reflex, który posiada Zamawiający.</t>
    </r>
    <r>
      <rPr>
        <b/>
        <sz val="10"/>
        <color rgb="FFFF0000"/>
        <rFont val="Garamond"/>
        <family val="1"/>
        <charset val="238"/>
      </rPr>
      <t>*</t>
    </r>
    <r>
      <rPr>
        <sz val="10"/>
        <color rgb="FFFF0000"/>
        <rFont val="Garamond"/>
        <family val="1"/>
        <charset val="238"/>
      </rPr>
      <t xml:space="preserve">                                                                                                                                            </t>
    </r>
    <r>
      <rPr>
        <i/>
        <u/>
        <sz val="10"/>
        <color rgb="FFFF0000"/>
        <rFont val="Garamond"/>
        <family val="1"/>
        <charset val="238"/>
      </rPr>
      <t xml:space="preserve">Zamawiający dopuszcza: </t>
    </r>
    <r>
      <rPr>
        <i/>
        <sz val="10"/>
        <color rgb="FFFF0000"/>
        <rFont val="Garamond"/>
        <family val="1"/>
        <charset val="238"/>
      </rPr>
      <t>ręcznik o szerokości rolki 20 cm i średnicy rolki 20 cm po warunkiem, że będzie on spełniał warunek kompatybilności z dozownikiem TORK Reflex</t>
    </r>
    <r>
      <rPr>
        <b/>
        <i/>
        <sz val="10"/>
        <color rgb="FFFF0000"/>
        <rFont val="Garamond"/>
        <family val="1"/>
        <charset val="238"/>
      </rPr>
      <t>*</t>
    </r>
  </si>
  <si>
    <r>
      <rPr>
        <b/>
        <i/>
        <sz val="10"/>
        <color rgb="FFFF0000"/>
        <rFont val="Calibri"/>
        <family val="2"/>
        <charset val="238"/>
      </rPr>
      <t>*</t>
    </r>
    <r>
      <rPr>
        <i/>
        <sz val="10"/>
        <color rgb="FFFF0000"/>
        <rFont val="Garamond"/>
        <family val="1"/>
        <charset val="238"/>
      </rPr>
      <t xml:space="preserve">Zamawiający wymaga dostarczenia 3 rolek obu rodzajów ręczników w celu potwierdzenie kompatybilności oferowanych ręczników z dozownikiem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</si>
</sst>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&quot; &quot;#,##0.00&quot; &quot;[$zł]&quot; &quot;;&quot;-&quot;#,##0.00&quot; &quot;[$zł]&quot; &quot;;&quot; -&quot;00&quot; &quot;[$zł]&quot; &quot;;&quot; &quot;@&quot; &quot;"/>
    <numFmt numFmtId="166" formatCode="#,##0.0000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rgb="FF000000"/>
      <name val="Arial CE"/>
      <charset val="238"/>
    </font>
    <font>
      <sz val="11"/>
      <color rgb="FF00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Arial"/>
      <family val="2"/>
      <charset val="238"/>
    </font>
    <font>
      <i/>
      <sz val="10"/>
      <color indexed="8"/>
      <name val="Garamond"/>
      <family val="1"/>
      <charset val="238"/>
    </font>
    <font>
      <i/>
      <sz val="8"/>
      <color rgb="FF000000"/>
      <name val="Garamond"/>
      <family val="1"/>
      <charset val="238"/>
    </font>
    <font>
      <sz val="11"/>
      <color rgb="FF000000"/>
      <name val="Times New Roman"/>
      <family val="1"/>
      <charset val="238"/>
    </font>
    <font>
      <b/>
      <i/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i/>
      <sz val="10"/>
      <color rgb="FFFF0000"/>
      <name val="Garamond"/>
      <family val="1"/>
      <charset val="238"/>
    </font>
    <font>
      <strike/>
      <sz val="10"/>
      <name val="Garamond"/>
      <family val="1"/>
      <charset val="238"/>
    </font>
    <font>
      <strike/>
      <sz val="10"/>
      <color theme="1"/>
      <name val="Garamond"/>
      <family val="1"/>
      <charset val="238"/>
    </font>
    <font>
      <sz val="10"/>
      <color rgb="FFFF0000"/>
      <name val="Garamond"/>
      <family val="1"/>
      <charset val="238"/>
    </font>
    <font>
      <i/>
      <u/>
      <sz val="10"/>
      <color rgb="FFFF0000"/>
      <name val="Garamond"/>
      <family val="1"/>
      <charset val="238"/>
    </font>
    <font>
      <b/>
      <i/>
      <sz val="10"/>
      <color rgb="FFFF0000"/>
      <name val="Garamond"/>
      <family val="1"/>
      <charset val="238"/>
    </font>
    <font>
      <b/>
      <i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Border="0" applyProtection="0"/>
    <xf numFmtId="165" fontId="9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3" fontId="2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9" fontId="2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9" fontId="5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Alignment="1" applyProtection="1">
      <alignment horizontal="left" vertical="top" wrapText="1"/>
      <protection locked="0"/>
    </xf>
    <xf numFmtId="3" fontId="7" fillId="0" borderId="0" xfId="2" applyNumberFormat="1" applyFont="1" applyFill="1" applyAlignment="1" applyProtection="1">
      <alignment horizontal="right" vertical="top" wrapText="1"/>
      <protection locked="0"/>
    </xf>
    <xf numFmtId="0" fontId="8" fillId="0" borderId="0" xfId="2" applyFont="1" applyFill="1" applyAlignment="1" applyProtection="1">
      <alignment horizontal="center" vertical="top"/>
      <protection locked="0"/>
    </xf>
    <xf numFmtId="3" fontId="7" fillId="0" borderId="0" xfId="2" applyNumberFormat="1" applyFont="1" applyFill="1" applyAlignment="1" applyProtection="1">
      <alignment horizontal="left" vertical="top" wrapText="1"/>
      <protection locked="0"/>
    </xf>
    <xf numFmtId="0" fontId="7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Alignment="1" applyProtection="1">
      <alignment horizontal="left" vertical="top" wrapText="1"/>
      <protection locked="0"/>
    </xf>
    <xf numFmtId="3" fontId="8" fillId="0" borderId="0" xfId="2" applyNumberFormat="1" applyFont="1" applyFill="1" applyAlignment="1" applyProtection="1">
      <alignment horizontal="left" vertical="top" wrapText="1"/>
      <protection locked="0"/>
    </xf>
    <xf numFmtId="0" fontId="7" fillId="0" borderId="0" xfId="2" applyFont="1" applyFill="1" applyAlignment="1" applyProtection="1">
      <alignment horizontal="left" vertical="top" wrapText="1"/>
      <protection locked="0"/>
    </xf>
    <xf numFmtId="0" fontId="8" fillId="2" borderId="4" xfId="2" applyFont="1" applyFill="1" applyBorder="1" applyAlignment="1" applyProtection="1">
      <alignment horizontal="left" vertical="top" wrapText="1"/>
      <protection locked="0"/>
    </xf>
    <xf numFmtId="3" fontId="8" fillId="2" borderId="4" xfId="2" applyNumberFormat="1" applyFont="1" applyFill="1" applyBorder="1" applyAlignment="1" applyProtection="1">
      <alignment horizontal="left" vertical="top" wrapText="1"/>
      <protection locked="0"/>
    </xf>
    <xf numFmtId="165" fontId="7" fillId="0" borderId="0" xfId="2" applyNumberFormat="1" applyFont="1" applyFill="1" applyAlignment="1" applyProtection="1">
      <alignment horizontal="right" vertical="top" wrapText="1"/>
      <protection locked="0"/>
    </xf>
    <xf numFmtId="165" fontId="7" fillId="0" borderId="0" xfId="3" applyFont="1" applyFill="1" applyAlignment="1" applyProtection="1">
      <alignment horizontal="left" vertical="top" wrapText="1"/>
      <protection locked="0"/>
    </xf>
    <xf numFmtId="0" fontId="7" fillId="3" borderId="0" xfId="2" applyFont="1" applyFill="1" applyAlignment="1" applyProtection="1">
      <alignment horizontal="left" vertical="top" wrapText="1"/>
      <protection locked="0"/>
    </xf>
    <xf numFmtId="49" fontId="7" fillId="0" borderId="0" xfId="2" applyNumberFormat="1" applyFont="1" applyFill="1" applyAlignment="1" applyProtection="1">
      <alignment horizontal="left" vertical="top" wrapText="1"/>
      <protection locked="0"/>
    </xf>
    <xf numFmtId="49" fontId="7" fillId="0" borderId="4" xfId="2" applyNumberFormat="1" applyFont="1" applyFill="1" applyBorder="1" applyAlignment="1" applyProtection="1">
      <alignment horizontal="left" vertical="top" wrapText="1"/>
      <protection locked="0"/>
    </xf>
    <xf numFmtId="49" fontId="7" fillId="0" borderId="5" xfId="2" applyNumberFormat="1" applyFont="1" applyFill="1" applyBorder="1" applyAlignment="1" applyProtection="1">
      <alignment horizontal="left" vertical="top" wrapText="1"/>
      <protection locked="0"/>
    </xf>
    <xf numFmtId="3" fontId="7" fillId="0" borderId="4" xfId="2" applyNumberFormat="1" applyFont="1" applyFill="1" applyBorder="1" applyAlignment="1" applyProtection="1">
      <alignment horizontal="right" vertical="top" wrapText="1"/>
      <protection locked="0"/>
    </xf>
    <xf numFmtId="49" fontId="8" fillId="0" borderId="4" xfId="2" applyNumberFormat="1" applyFont="1" applyFill="1" applyBorder="1" applyAlignment="1" applyProtection="1">
      <alignment horizontal="left" vertical="top" wrapText="1"/>
      <protection locked="0"/>
    </xf>
    <xf numFmtId="3" fontId="8" fillId="0" borderId="4" xfId="2" applyNumberFormat="1" applyFont="1" applyFill="1" applyBorder="1" applyAlignment="1" applyProtection="1">
      <alignment horizontal="right" vertical="top" wrapText="1"/>
      <protection locked="0"/>
    </xf>
    <xf numFmtId="0" fontId="12" fillId="0" borderId="0" xfId="2" applyFont="1" applyFill="1" applyAlignment="1" applyProtection="1">
      <alignment horizontal="left" vertical="top" wrapText="1"/>
      <protection locked="0"/>
    </xf>
    <xf numFmtId="0" fontId="12" fillId="0" borderId="0" xfId="2" applyFont="1" applyFill="1" applyAlignment="1" applyProtection="1">
      <alignment horizontal="justify" vertical="top" wrapText="1"/>
      <protection locked="0"/>
    </xf>
    <xf numFmtId="0" fontId="2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64" fontId="4" fillId="0" borderId="3" xfId="1" applyNumberFormat="1" applyFont="1" applyFill="1" applyBorder="1" applyAlignment="1" applyProtection="1">
      <alignment vertical="center" wrapText="1"/>
      <protection locked="0"/>
    </xf>
    <xf numFmtId="164" fontId="4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4" fontId="5" fillId="0" borderId="1" xfId="0" applyNumberFormat="1" applyFont="1" applyFill="1" applyBorder="1" applyAlignment="1" applyProtection="1">
      <alignment horizontal="center" vertical="top" wrapText="1"/>
      <protection locked="0"/>
    </xf>
    <xf numFmtId="4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 applyProtection="1">
      <alignment vertical="top" wrapText="1"/>
      <protection locked="0"/>
    </xf>
    <xf numFmtId="44" fontId="5" fillId="0" borderId="0" xfId="0" applyNumberFormat="1" applyFont="1" applyFill="1" applyBorder="1" applyAlignment="1" applyProtection="1">
      <alignment vertical="top" wrapText="1"/>
      <protection locked="0"/>
    </xf>
    <xf numFmtId="44" fontId="7" fillId="0" borderId="4" xfId="3" applyNumberFormat="1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166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ill="1" applyBorder="1"/>
    <xf numFmtId="49" fontId="7" fillId="0" borderId="4" xfId="2" applyNumberFormat="1" applyFont="1" applyFill="1" applyBorder="1" applyAlignment="1" applyProtection="1">
      <alignment horizontal="left" vertical="top" wrapText="1"/>
      <protection locked="0"/>
    </xf>
    <xf numFmtId="0" fontId="7" fillId="0" borderId="0" xfId="2" applyFont="1" applyFill="1" applyAlignment="1" applyProtection="1">
      <alignment horizontal="justify" vertical="top" wrapText="1"/>
      <protection locked="0"/>
    </xf>
    <xf numFmtId="0" fontId="11" fillId="0" borderId="0" xfId="2" applyFont="1" applyFill="1" applyAlignment="1" applyProtection="1">
      <alignment horizontal="justify" vertical="top" wrapText="1"/>
      <protection locked="0"/>
    </xf>
    <xf numFmtId="0" fontId="7" fillId="0" borderId="0" xfId="2" applyFont="1" applyFill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</cellXfs>
  <cellStyles count="4">
    <cellStyle name="Dziesiętny 3" xfId="1"/>
    <cellStyle name="Normalny" xfId="0" builtinId="0"/>
    <cellStyle name="Normalny 4" xfId="2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showGridLines="0" view="pageBreakPreview" zoomScale="130" zoomScaleNormal="130" zoomScaleSheetLayoutView="130" workbookViewId="0">
      <selection activeCell="B31" sqref="B31:D31"/>
    </sheetView>
  </sheetViews>
  <sheetFormatPr defaultRowHeight="12.75" x14ac:dyDescent="0.2"/>
  <cols>
    <col min="1" max="1" width="3.85546875" customWidth="1"/>
    <col min="2" max="2" width="23.28515625" customWidth="1"/>
    <col min="3" max="3" width="24.28515625" customWidth="1"/>
    <col min="4" max="4" width="64.42578125" customWidth="1"/>
  </cols>
  <sheetData>
    <row r="1" spans="1:4" ht="15" x14ac:dyDescent="0.2">
      <c r="A1" s="40"/>
      <c r="B1" s="40"/>
      <c r="C1" s="40"/>
      <c r="D1" s="41" t="s">
        <v>36</v>
      </c>
    </row>
    <row r="2" spans="1:4" ht="15" x14ac:dyDescent="0.2">
      <c r="A2" s="40"/>
      <c r="B2" s="42"/>
      <c r="C2" s="42" t="s">
        <v>37</v>
      </c>
      <c r="D2" s="42"/>
    </row>
    <row r="3" spans="1:4" ht="15" x14ac:dyDescent="0.2">
      <c r="A3" s="40"/>
      <c r="B3" s="40"/>
      <c r="C3" s="40"/>
      <c r="D3" s="43"/>
    </row>
    <row r="4" spans="1:4" ht="15" x14ac:dyDescent="0.2">
      <c r="A4" s="40"/>
      <c r="B4" s="40" t="s">
        <v>38</v>
      </c>
      <c r="C4" s="40" t="s">
        <v>81</v>
      </c>
      <c r="D4" s="43"/>
    </row>
    <row r="5" spans="1:4" ht="15" x14ac:dyDescent="0.2">
      <c r="A5" s="40"/>
      <c r="B5" s="40"/>
      <c r="C5" s="40"/>
      <c r="D5" s="43"/>
    </row>
    <row r="6" spans="1:4" ht="19.5" customHeight="1" x14ac:dyDescent="0.2">
      <c r="A6" s="40"/>
      <c r="B6" s="40" t="s">
        <v>39</v>
      </c>
      <c r="C6" s="91" t="s">
        <v>82</v>
      </c>
      <c r="D6" s="91"/>
    </row>
    <row r="7" spans="1:4" ht="15" x14ac:dyDescent="0.2">
      <c r="A7" s="40"/>
      <c r="B7" s="40"/>
      <c r="C7" s="40"/>
      <c r="D7" s="43"/>
    </row>
    <row r="8" spans="1:4" ht="15" x14ac:dyDescent="0.2">
      <c r="A8" s="40"/>
      <c r="B8" s="44" t="s">
        <v>40</v>
      </c>
      <c r="C8" s="89"/>
      <c r="D8" s="89"/>
    </row>
    <row r="9" spans="1:4" ht="30" x14ac:dyDescent="0.2">
      <c r="A9" s="40"/>
      <c r="B9" s="44" t="s">
        <v>41</v>
      </c>
      <c r="C9" s="89"/>
      <c r="D9" s="89"/>
    </row>
    <row r="10" spans="1:4" ht="15" x14ac:dyDescent="0.2">
      <c r="A10" s="40"/>
      <c r="B10" s="44" t="s">
        <v>42</v>
      </c>
      <c r="C10" s="89"/>
      <c r="D10" s="89"/>
    </row>
    <row r="11" spans="1:4" ht="15" x14ac:dyDescent="0.2">
      <c r="A11" s="40"/>
      <c r="B11" s="44" t="s">
        <v>43</v>
      </c>
      <c r="C11" s="89"/>
      <c r="D11" s="89"/>
    </row>
    <row r="12" spans="1:4" ht="15" x14ac:dyDescent="0.2">
      <c r="A12" s="40"/>
      <c r="B12" s="44" t="s">
        <v>44</v>
      </c>
      <c r="C12" s="89"/>
      <c r="D12" s="89"/>
    </row>
    <row r="13" spans="1:4" ht="15" x14ac:dyDescent="0.2">
      <c r="A13" s="40"/>
      <c r="B13" s="44" t="s">
        <v>45</v>
      </c>
      <c r="C13" s="89"/>
      <c r="D13" s="89"/>
    </row>
    <row r="14" spans="1:4" ht="15" x14ac:dyDescent="0.2">
      <c r="A14" s="40"/>
      <c r="B14" s="44" t="s">
        <v>46</v>
      </c>
      <c r="C14" s="89"/>
      <c r="D14" s="89"/>
    </row>
    <row r="15" spans="1:4" ht="15" x14ac:dyDescent="0.2">
      <c r="A15" s="40"/>
      <c r="B15" s="44" t="s">
        <v>47</v>
      </c>
      <c r="C15" s="89"/>
      <c r="D15" s="89"/>
    </row>
    <row r="16" spans="1:4" ht="15" x14ac:dyDescent="0.2">
      <c r="A16" s="40"/>
      <c r="B16" s="44" t="s">
        <v>48</v>
      </c>
      <c r="C16" s="89"/>
      <c r="D16" s="89"/>
    </row>
    <row r="17" spans="1:4" ht="15" x14ac:dyDescent="0.2">
      <c r="A17" s="40"/>
      <c r="B17" s="40"/>
      <c r="C17" s="45"/>
      <c r="D17" s="46"/>
    </row>
    <row r="18" spans="1:4" ht="15" x14ac:dyDescent="0.2">
      <c r="A18" s="40" t="s">
        <v>49</v>
      </c>
      <c r="B18" s="93" t="s">
        <v>50</v>
      </c>
      <c r="C18" s="93"/>
      <c r="D18" s="93"/>
    </row>
    <row r="19" spans="1:4" ht="15" x14ac:dyDescent="0.2">
      <c r="A19" s="40"/>
      <c r="B19" s="40"/>
      <c r="C19" s="40"/>
      <c r="D19" s="43"/>
    </row>
    <row r="20" spans="1:4" ht="15" x14ac:dyDescent="0.2">
      <c r="A20" s="40"/>
      <c r="B20" s="48" t="s">
        <v>51</v>
      </c>
      <c r="C20" s="49" t="s">
        <v>4</v>
      </c>
      <c r="D20" s="45"/>
    </row>
    <row r="21" spans="1:4" ht="15" x14ac:dyDescent="0.2">
      <c r="A21" s="40"/>
      <c r="B21" s="44" t="s">
        <v>52</v>
      </c>
      <c r="C21" s="79">
        <f>'część (1)'!I9</f>
        <v>0</v>
      </c>
      <c r="D21" s="50"/>
    </row>
    <row r="22" spans="1:4" ht="15" x14ac:dyDescent="0.2">
      <c r="A22" s="47"/>
      <c r="B22" s="44" t="s">
        <v>53</v>
      </c>
      <c r="C22" s="79">
        <f>'część (2)'!I9</f>
        <v>0</v>
      </c>
      <c r="D22" s="50"/>
    </row>
    <row r="23" spans="1:4" ht="15" x14ac:dyDescent="0.2">
      <c r="A23" s="47"/>
      <c r="B23" s="44" t="s">
        <v>83</v>
      </c>
      <c r="C23" s="79">
        <f>'część (3)'!I9</f>
        <v>0</v>
      </c>
      <c r="D23" s="50"/>
    </row>
    <row r="24" spans="1:4" ht="15" x14ac:dyDescent="0.2">
      <c r="A24" s="47"/>
      <c r="B24" s="44" t="s">
        <v>84</v>
      </c>
      <c r="C24" s="79">
        <f>'część (4)'!I9</f>
        <v>0</v>
      </c>
      <c r="D24" s="50"/>
    </row>
    <row r="25" spans="1:4" ht="15" x14ac:dyDescent="0.2">
      <c r="A25" s="47"/>
      <c r="B25" s="44" t="s">
        <v>85</v>
      </c>
      <c r="C25" s="79">
        <f>'część (5)'!I9</f>
        <v>0</v>
      </c>
      <c r="D25" s="50"/>
    </row>
    <row r="26" spans="1:4" ht="15" x14ac:dyDescent="0.2">
      <c r="A26" s="47"/>
      <c r="B26" s="44" t="s">
        <v>86</v>
      </c>
      <c r="C26" s="79">
        <f>'część (6)'!I9</f>
        <v>0</v>
      </c>
      <c r="D26" s="50"/>
    </row>
    <row r="27" spans="1:4" ht="15" x14ac:dyDescent="0.2">
      <c r="A27" s="40"/>
      <c r="B27" s="44" t="s">
        <v>87</v>
      </c>
      <c r="C27" s="79">
        <f>'część (7)'!I9</f>
        <v>0</v>
      </c>
      <c r="D27" s="50"/>
    </row>
    <row r="28" spans="1:4" ht="15" x14ac:dyDescent="0.2">
      <c r="A28" s="40"/>
      <c r="B28" s="40"/>
      <c r="C28" s="51"/>
      <c r="D28" s="50"/>
    </row>
    <row r="29" spans="1:4" ht="75.75" customHeight="1" x14ac:dyDescent="0.2">
      <c r="A29" s="40" t="s">
        <v>54</v>
      </c>
      <c r="B29" s="91" t="s">
        <v>55</v>
      </c>
      <c r="C29" s="91"/>
      <c r="D29" s="91"/>
    </row>
    <row r="30" spans="1:4" ht="20.25" customHeight="1" x14ac:dyDescent="0.2">
      <c r="A30" s="40" t="s">
        <v>56</v>
      </c>
      <c r="B30" s="91" t="s">
        <v>57</v>
      </c>
      <c r="C30" s="91"/>
      <c r="D30" s="91"/>
    </row>
    <row r="31" spans="1:4" ht="36" customHeight="1" x14ac:dyDescent="0.2">
      <c r="A31" s="40" t="s">
        <v>58</v>
      </c>
      <c r="B31" s="91" t="s">
        <v>88</v>
      </c>
      <c r="C31" s="91"/>
      <c r="D31" s="91"/>
    </row>
    <row r="32" spans="1:4" ht="33" customHeight="1" x14ac:dyDescent="0.2">
      <c r="A32" s="40" t="s">
        <v>59</v>
      </c>
      <c r="B32" s="91" t="s">
        <v>60</v>
      </c>
      <c r="C32" s="91"/>
      <c r="D32" s="91"/>
    </row>
    <row r="33" spans="1:4" ht="34.5" customHeight="1" x14ac:dyDescent="0.2">
      <c r="A33" s="52" t="s">
        <v>61</v>
      </c>
      <c r="B33" s="91" t="s">
        <v>63</v>
      </c>
      <c r="C33" s="91"/>
      <c r="D33" s="91"/>
    </row>
    <row r="34" spans="1:4" ht="21.75" customHeight="1" x14ac:dyDescent="0.2">
      <c r="A34" s="52" t="s">
        <v>62</v>
      </c>
      <c r="B34" s="91" t="s">
        <v>65</v>
      </c>
      <c r="C34" s="91"/>
      <c r="D34" s="91"/>
    </row>
    <row r="35" spans="1:4" ht="32.25" customHeight="1" x14ac:dyDescent="0.2">
      <c r="A35" s="52" t="s">
        <v>64</v>
      </c>
      <c r="B35" s="91" t="s">
        <v>67</v>
      </c>
      <c r="C35" s="91"/>
      <c r="D35" s="91"/>
    </row>
    <row r="36" spans="1:4" ht="33.75" customHeight="1" x14ac:dyDescent="0.2">
      <c r="A36" s="52" t="s">
        <v>66</v>
      </c>
      <c r="B36" s="91" t="s">
        <v>69</v>
      </c>
      <c r="C36" s="91"/>
      <c r="D36" s="91"/>
    </row>
    <row r="37" spans="1:4" ht="36" customHeight="1" x14ac:dyDescent="0.2">
      <c r="A37" s="52"/>
      <c r="B37" s="91" t="s">
        <v>70</v>
      </c>
      <c r="C37" s="91"/>
      <c r="D37" s="91"/>
    </row>
    <row r="38" spans="1:4" ht="17.25" customHeight="1" x14ac:dyDescent="0.2">
      <c r="A38" s="52"/>
      <c r="B38" s="92" t="s">
        <v>71</v>
      </c>
      <c r="C38" s="92"/>
      <c r="D38" s="92"/>
    </row>
    <row r="39" spans="1:4" ht="15" x14ac:dyDescent="0.2">
      <c r="A39" s="52" t="s">
        <v>68</v>
      </c>
      <c r="B39" s="45" t="s">
        <v>72</v>
      </c>
      <c r="C39" s="40"/>
      <c r="D39" s="40"/>
    </row>
    <row r="40" spans="1:4" ht="15" x14ac:dyDescent="0.2">
      <c r="A40" s="53"/>
      <c r="B40" s="90" t="s">
        <v>73</v>
      </c>
      <c r="C40" s="90"/>
      <c r="D40" s="90"/>
    </row>
    <row r="41" spans="1:4" ht="15" x14ac:dyDescent="0.2">
      <c r="A41" s="40"/>
      <c r="B41" s="90" t="s">
        <v>74</v>
      </c>
      <c r="C41" s="90"/>
      <c r="D41" s="44"/>
    </row>
    <row r="42" spans="1:4" ht="15" x14ac:dyDescent="0.2">
      <c r="A42" s="40"/>
      <c r="B42" s="89"/>
      <c r="C42" s="89"/>
      <c r="D42" s="44"/>
    </row>
    <row r="43" spans="1:4" ht="15" x14ac:dyDescent="0.2">
      <c r="A43" s="40"/>
      <c r="B43" s="89"/>
      <c r="C43" s="89"/>
      <c r="D43" s="44"/>
    </row>
    <row r="44" spans="1:4" ht="15" x14ac:dyDescent="0.2">
      <c r="A44" s="40"/>
      <c r="B44" s="89"/>
      <c r="C44" s="89"/>
      <c r="D44" s="44"/>
    </row>
    <row r="45" spans="1:4" ht="15" x14ac:dyDescent="0.2">
      <c r="A45" s="40"/>
      <c r="B45" s="53" t="s">
        <v>75</v>
      </c>
      <c r="C45" s="53"/>
      <c r="D45" s="41"/>
    </row>
    <row r="46" spans="1:4" ht="15" x14ac:dyDescent="0.2">
      <c r="A46" s="40"/>
      <c r="B46" s="90" t="s">
        <v>76</v>
      </c>
      <c r="C46" s="90"/>
      <c r="D46" s="90"/>
    </row>
    <row r="47" spans="1:4" ht="15" x14ac:dyDescent="0.2">
      <c r="A47" s="40"/>
      <c r="B47" s="54" t="s">
        <v>74</v>
      </c>
      <c r="C47" s="55" t="s">
        <v>77</v>
      </c>
      <c r="D47" s="56" t="s">
        <v>78</v>
      </c>
    </row>
    <row r="48" spans="1:4" ht="15" x14ac:dyDescent="0.2">
      <c r="A48" s="40"/>
      <c r="B48" s="57"/>
      <c r="C48" s="55"/>
      <c r="D48" s="58"/>
    </row>
    <row r="49" spans="1:4" ht="15" x14ac:dyDescent="0.2">
      <c r="A49" s="40"/>
      <c r="B49" s="57"/>
      <c r="C49" s="55"/>
      <c r="D49" s="58"/>
    </row>
    <row r="50" spans="1:4" ht="15" x14ac:dyDescent="0.2">
      <c r="A50" s="40"/>
      <c r="B50" s="53"/>
      <c r="C50" s="53"/>
      <c r="D50" s="41"/>
    </row>
    <row r="51" spans="1:4" ht="15" x14ac:dyDescent="0.2">
      <c r="A51" s="40"/>
      <c r="B51" s="90" t="s">
        <v>79</v>
      </c>
      <c r="C51" s="90"/>
      <c r="D51" s="90"/>
    </row>
    <row r="52" spans="1:4" ht="15" x14ac:dyDescent="0.2">
      <c r="A52" s="40"/>
      <c r="B52" s="90" t="s">
        <v>80</v>
      </c>
      <c r="C52" s="90"/>
      <c r="D52" s="44"/>
    </row>
    <row r="53" spans="1:4" ht="15" x14ac:dyDescent="0.2">
      <c r="A53" s="40"/>
      <c r="B53" s="89"/>
      <c r="C53" s="89"/>
      <c r="D53" s="44"/>
    </row>
    <row r="54" spans="1:4" ht="6" customHeight="1" x14ac:dyDescent="0.2">
      <c r="A54" s="59"/>
      <c r="B54" s="60"/>
      <c r="C54" s="60"/>
      <c r="D54" s="60"/>
    </row>
  </sheetData>
  <mergeCells count="30">
    <mergeCell ref="B29:D29"/>
    <mergeCell ref="C6:D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18:D18"/>
    <mergeCell ref="B41:C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53:C53"/>
    <mergeCell ref="B42:C42"/>
    <mergeCell ref="B43:C43"/>
    <mergeCell ref="B44:C44"/>
    <mergeCell ref="B46:D46"/>
    <mergeCell ref="B51:D51"/>
    <mergeCell ref="B52:C52"/>
  </mergeCells>
  <pageMargins left="0.7" right="0.7" top="0.75" bottom="0.75" header="0.3" footer="0.3"/>
  <pageSetup paperSize="9" scale="65" orientation="portrait" verticalDpi="0" r:id="rId1"/>
  <rowBreaks count="1" manualBreakCount="1">
    <brk id="5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6"/>
  <sheetViews>
    <sheetView showGridLines="0" zoomScale="85" zoomScaleNormal="85" zoomScaleSheetLayoutView="70" zoomScalePageLayoutView="85" workbookViewId="0">
      <selection activeCell="F14" sqref="F14"/>
    </sheetView>
  </sheetViews>
  <sheetFormatPr defaultRowHeight="12.75" x14ac:dyDescent="0.2"/>
  <cols>
    <col min="1" max="1" width="7" style="33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5703125" style="1" customWidth="1"/>
    <col min="11" max="14" width="16.42578125" style="1" customWidth="1"/>
    <col min="15" max="15" width="8" style="1" customWidth="1"/>
    <col min="16" max="16" width="15.85546875" style="1" customWidth="1"/>
    <col min="17" max="17" width="15.85546875" style="5" customWidth="1"/>
    <col min="18" max="18" width="15.85546875" style="1" customWidth="1"/>
    <col min="19" max="20" width="14.28515625" style="1" customWidth="1"/>
    <col min="21" max="21" width="15.28515625" style="1" customWidth="1"/>
    <col min="22" max="16384" width="9.140625" style="1"/>
  </cols>
  <sheetData>
    <row r="1" spans="1:20" x14ac:dyDescent="0.2">
      <c r="B1" s="2" t="s">
        <v>81</v>
      </c>
      <c r="I1" s="4" t="s">
        <v>0</v>
      </c>
      <c r="J1" s="4"/>
      <c r="K1" s="4"/>
      <c r="L1" s="4"/>
      <c r="M1" s="4"/>
      <c r="N1" s="4"/>
      <c r="S1" s="2"/>
      <c r="T1" s="2"/>
    </row>
    <row r="2" spans="1:20" ht="30.75" customHeight="1" x14ac:dyDescent="0.2">
      <c r="I2" s="4" t="s">
        <v>1</v>
      </c>
    </row>
    <row r="4" spans="1:20" x14ac:dyDescent="0.2">
      <c r="B4" s="6" t="s">
        <v>2</v>
      </c>
      <c r="C4" s="7">
        <v>1</v>
      </c>
      <c r="D4" s="8"/>
      <c r="E4" s="9"/>
      <c r="F4" s="10"/>
      <c r="G4" s="10"/>
      <c r="H4" s="11" t="s">
        <v>3</v>
      </c>
      <c r="I4" s="10"/>
      <c r="J4" s="10"/>
      <c r="K4" s="10"/>
      <c r="L4" s="10"/>
      <c r="M4" s="10"/>
      <c r="N4" s="10"/>
      <c r="T4" s="2"/>
    </row>
    <row r="5" spans="1:20" x14ac:dyDescent="0.2">
      <c r="B5" s="6"/>
      <c r="C5" s="8"/>
      <c r="D5" s="8"/>
      <c r="E5" s="9"/>
      <c r="F5" s="10"/>
      <c r="G5" s="10"/>
      <c r="H5" s="11"/>
      <c r="I5" s="10"/>
      <c r="J5" s="10"/>
      <c r="K5" s="10"/>
      <c r="L5" s="10"/>
      <c r="M5" s="10"/>
      <c r="N5" s="10"/>
      <c r="T5" s="2"/>
    </row>
    <row r="6" spans="1:20" x14ac:dyDescent="0.2">
      <c r="A6" s="37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</row>
    <row r="7" spans="1:20" x14ac:dyDescent="0.2">
      <c r="A7" s="37"/>
      <c r="C7" s="10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20" x14ac:dyDescent="0.2">
      <c r="A8" s="37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</row>
    <row r="9" spans="1:20" s="16" customFormat="1" x14ac:dyDescent="0.2">
      <c r="A9" s="25"/>
      <c r="B9" s="12"/>
      <c r="C9" s="13"/>
      <c r="D9" s="14"/>
      <c r="G9" s="78"/>
      <c r="H9" s="15" t="s">
        <v>4</v>
      </c>
      <c r="I9" s="77">
        <f>SUM(I14:I26)</f>
        <v>0</v>
      </c>
    </row>
    <row r="10" spans="1:20" s="16" customFormat="1" x14ac:dyDescent="0.2">
      <c r="A10" s="25"/>
      <c r="C10" s="13"/>
      <c r="D10" s="14"/>
      <c r="E10" s="17"/>
      <c r="F10" s="17"/>
      <c r="G10" s="17"/>
      <c r="H10" s="17"/>
    </row>
    <row r="11" spans="1:20" s="16" customFormat="1" x14ac:dyDescent="0.2">
      <c r="A11" s="25"/>
      <c r="B11" s="18" t="s">
        <v>5</v>
      </c>
      <c r="C11" s="19"/>
      <c r="D11" s="19"/>
      <c r="E11" s="19"/>
      <c r="F11" s="19"/>
      <c r="G11" s="19"/>
      <c r="H11" s="19"/>
    </row>
    <row r="12" spans="1:20" s="16" customFormat="1" x14ac:dyDescent="0.2">
      <c r="A12" s="38"/>
      <c r="B12" s="12"/>
      <c r="C12" s="20"/>
      <c r="D12" s="21"/>
    </row>
    <row r="13" spans="1:20" s="25" customFormat="1" ht="40.5" customHeight="1" x14ac:dyDescent="0.2">
      <c r="A13" s="39" t="s">
        <v>89</v>
      </c>
      <c r="B13" s="64" t="s">
        <v>7</v>
      </c>
      <c r="C13" s="66" t="s">
        <v>8</v>
      </c>
      <c r="D13" s="65"/>
      <c r="E13" s="62" t="s">
        <v>11</v>
      </c>
      <c r="F13" s="62" t="s">
        <v>9</v>
      </c>
      <c r="G13" s="39" t="s">
        <v>93</v>
      </c>
      <c r="H13" s="62" t="s">
        <v>10</v>
      </c>
      <c r="I13" s="39" t="s">
        <v>95</v>
      </c>
    </row>
    <row r="14" spans="1:20" s="16" customFormat="1" ht="231" customHeight="1" x14ac:dyDescent="0.2">
      <c r="A14" s="34">
        <v>1</v>
      </c>
      <c r="B14" s="61" t="s">
        <v>103</v>
      </c>
      <c r="C14" s="28" t="s">
        <v>16</v>
      </c>
      <c r="D14" s="35">
        <v>800</v>
      </c>
      <c r="E14" s="29"/>
      <c r="F14" s="29"/>
      <c r="G14" s="29"/>
      <c r="H14" s="71"/>
      <c r="I14" s="74">
        <f>ROUND(ROUND(D14,2)*ROUND(H14,2),2)</f>
        <v>0</v>
      </c>
      <c r="K14" s="30"/>
    </row>
    <row r="15" spans="1:20" s="16" customFormat="1" ht="258.75" customHeight="1" x14ac:dyDescent="0.2">
      <c r="A15" s="34">
        <v>2</v>
      </c>
      <c r="B15" s="61" t="s">
        <v>104</v>
      </c>
      <c r="C15" s="28" t="s">
        <v>16</v>
      </c>
      <c r="D15" s="35">
        <v>800</v>
      </c>
      <c r="E15" s="29"/>
      <c r="F15" s="29"/>
      <c r="G15" s="29"/>
      <c r="H15" s="71"/>
      <c r="I15" s="74">
        <f>ROUND(ROUND(D15,2)*ROUND(H15,2),2)</f>
        <v>0</v>
      </c>
      <c r="K15" s="30"/>
    </row>
    <row r="16" spans="1:20" s="16" customFormat="1" ht="223.5" customHeight="1" x14ac:dyDescent="0.2">
      <c r="A16" s="34">
        <v>3</v>
      </c>
      <c r="B16" s="61" t="s">
        <v>105</v>
      </c>
      <c r="C16" s="28" t="s">
        <v>16</v>
      </c>
      <c r="D16" s="35">
        <v>100</v>
      </c>
      <c r="E16" s="29"/>
      <c r="F16" s="29"/>
      <c r="G16" s="29"/>
      <c r="H16" s="71"/>
      <c r="I16" s="74">
        <f t="shared" ref="I16:I26" si="0">ROUND(ROUND(D16,2)*ROUND(H16,2),2)</f>
        <v>0</v>
      </c>
      <c r="K16" s="30"/>
    </row>
    <row r="17" spans="1:11" s="16" customFormat="1" ht="207.75" customHeight="1" x14ac:dyDescent="0.2">
      <c r="A17" s="34">
        <v>4</v>
      </c>
      <c r="B17" s="61" t="s">
        <v>14</v>
      </c>
      <c r="C17" s="28" t="s">
        <v>17</v>
      </c>
      <c r="D17" s="35">
        <v>100</v>
      </c>
      <c r="E17" s="29"/>
      <c r="F17" s="29"/>
      <c r="G17" s="29"/>
      <c r="H17" s="71"/>
      <c r="I17" s="74">
        <f t="shared" si="0"/>
        <v>0</v>
      </c>
      <c r="K17" s="30"/>
    </row>
    <row r="18" spans="1:11" s="16" customFormat="1" ht="241.5" customHeight="1" x14ac:dyDescent="0.2">
      <c r="A18" s="34">
        <v>5</v>
      </c>
      <c r="B18" s="61" t="s">
        <v>15</v>
      </c>
      <c r="C18" s="28" t="s">
        <v>17</v>
      </c>
      <c r="D18" s="35">
        <v>100</v>
      </c>
      <c r="E18" s="29"/>
      <c r="F18" s="29"/>
      <c r="G18" s="29"/>
      <c r="H18" s="71"/>
      <c r="I18" s="74">
        <f t="shared" si="0"/>
        <v>0</v>
      </c>
      <c r="K18" s="30"/>
    </row>
    <row r="19" spans="1:11" s="16" customFormat="1" ht="215.25" customHeight="1" x14ac:dyDescent="0.2">
      <c r="A19" s="34">
        <v>6</v>
      </c>
      <c r="B19" s="61" t="s">
        <v>13</v>
      </c>
      <c r="C19" s="28" t="s">
        <v>17</v>
      </c>
      <c r="D19" s="35">
        <v>100</v>
      </c>
      <c r="E19" s="29"/>
      <c r="F19" s="29"/>
      <c r="G19" s="29"/>
      <c r="H19" s="71"/>
      <c r="I19" s="74">
        <f t="shared" si="0"/>
        <v>0</v>
      </c>
      <c r="K19" s="30"/>
    </row>
    <row r="20" spans="1:11" s="16" customFormat="1" ht="236.25" customHeight="1" x14ac:dyDescent="0.2">
      <c r="A20" s="34">
        <v>7</v>
      </c>
      <c r="B20" s="61" t="s">
        <v>106</v>
      </c>
      <c r="C20" s="28" t="s">
        <v>16</v>
      </c>
      <c r="D20" s="35">
        <v>800</v>
      </c>
      <c r="E20" s="29"/>
      <c r="F20" s="29"/>
      <c r="G20" s="29"/>
      <c r="H20" s="71"/>
      <c r="I20" s="74">
        <f t="shared" si="0"/>
        <v>0</v>
      </c>
      <c r="K20" s="30"/>
    </row>
    <row r="21" spans="1:11" s="16" customFormat="1" ht="186" customHeight="1" x14ac:dyDescent="0.2">
      <c r="A21" s="34">
        <v>8</v>
      </c>
      <c r="B21" s="61" t="s">
        <v>12</v>
      </c>
      <c r="C21" s="28" t="s">
        <v>16</v>
      </c>
      <c r="D21" s="35">
        <v>120</v>
      </c>
      <c r="E21" s="29"/>
      <c r="F21" s="29"/>
      <c r="G21" s="29"/>
      <c r="H21" s="71"/>
      <c r="I21" s="74">
        <f t="shared" si="0"/>
        <v>0</v>
      </c>
      <c r="K21" s="30"/>
    </row>
    <row r="22" spans="1:11" ht="57" customHeight="1" x14ac:dyDescent="0.2">
      <c r="A22" s="34">
        <v>9</v>
      </c>
      <c r="B22" s="63" t="s">
        <v>22</v>
      </c>
      <c r="C22" s="28" t="s">
        <v>16</v>
      </c>
      <c r="D22" s="36">
        <v>15</v>
      </c>
      <c r="E22" s="32"/>
      <c r="F22" s="31"/>
      <c r="G22" s="31"/>
      <c r="H22" s="80"/>
      <c r="I22" s="74">
        <f t="shared" si="0"/>
        <v>0</v>
      </c>
    </row>
    <row r="23" spans="1:11" s="16" customFormat="1" ht="53.25" customHeight="1" x14ac:dyDescent="0.2">
      <c r="A23" s="34">
        <v>10</v>
      </c>
      <c r="B23" s="61" t="s">
        <v>23</v>
      </c>
      <c r="C23" s="28" t="s">
        <v>16</v>
      </c>
      <c r="D23" s="35">
        <v>15</v>
      </c>
      <c r="E23" s="29"/>
      <c r="F23" s="29"/>
      <c r="G23" s="29"/>
      <c r="H23" s="71"/>
      <c r="I23" s="74">
        <f t="shared" si="0"/>
        <v>0</v>
      </c>
      <c r="K23" s="30"/>
    </row>
    <row r="24" spans="1:11" s="16" customFormat="1" ht="64.5" customHeight="1" x14ac:dyDescent="0.2">
      <c r="A24" s="34">
        <v>11</v>
      </c>
      <c r="B24" s="61" t="s">
        <v>24</v>
      </c>
      <c r="C24" s="28" t="s">
        <v>16</v>
      </c>
      <c r="D24" s="35">
        <v>15</v>
      </c>
      <c r="E24" s="29"/>
      <c r="F24" s="29"/>
      <c r="G24" s="29"/>
      <c r="H24" s="71"/>
      <c r="I24" s="74">
        <f t="shared" si="0"/>
        <v>0</v>
      </c>
      <c r="K24" s="30"/>
    </row>
    <row r="25" spans="1:11" s="16" customFormat="1" ht="71.25" customHeight="1" x14ac:dyDescent="0.2">
      <c r="A25" s="34">
        <v>12</v>
      </c>
      <c r="B25" s="61" t="s">
        <v>25</v>
      </c>
      <c r="C25" s="28" t="s">
        <v>16</v>
      </c>
      <c r="D25" s="35">
        <v>15</v>
      </c>
      <c r="E25" s="29"/>
      <c r="F25" s="29"/>
      <c r="G25" s="29"/>
      <c r="H25" s="71"/>
      <c r="I25" s="74">
        <f t="shared" si="0"/>
        <v>0</v>
      </c>
      <c r="K25" s="30"/>
    </row>
    <row r="26" spans="1:11" s="16" customFormat="1" ht="56.25" customHeight="1" x14ac:dyDescent="0.2">
      <c r="A26" s="34">
        <v>13</v>
      </c>
      <c r="B26" s="61" t="s">
        <v>26</v>
      </c>
      <c r="C26" s="28" t="s">
        <v>16</v>
      </c>
      <c r="D26" s="35">
        <v>15</v>
      </c>
      <c r="E26" s="29"/>
      <c r="F26" s="29"/>
      <c r="G26" s="29"/>
      <c r="H26" s="71"/>
      <c r="I26" s="74">
        <f t="shared" si="0"/>
        <v>0</v>
      </c>
      <c r="K26" s="30"/>
    </row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5"/>
  <sheetViews>
    <sheetView showGridLines="0" zoomScale="110" zoomScaleNormal="110" zoomScaleSheetLayoutView="70" zoomScalePageLayoutView="85" workbookViewId="0">
      <selection activeCell="B23" sqref="B23"/>
    </sheetView>
  </sheetViews>
  <sheetFormatPr defaultRowHeight="12.75" x14ac:dyDescent="0.2"/>
  <cols>
    <col min="1" max="1" width="7" style="1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 t="s">
        <v>81</v>
      </c>
      <c r="I1" s="68" t="s">
        <v>0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I2" s="68" t="s">
        <v>1</v>
      </c>
    </row>
    <row r="4" spans="1:21" x14ac:dyDescent="0.2">
      <c r="B4" s="6" t="s">
        <v>2</v>
      </c>
      <c r="C4" s="7">
        <v>2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G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6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6"/>
      <c r="C7" s="10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6"/>
      <c r="C8" s="10"/>
      <c r="D8" s="10"/>
      <c r="E8" s="9"/>
      <c r="F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12"/>
      <c r="B9" s="12"/>
      <c r="C9" s="13"/>
      <c r="D9" s="14"/>
      <c r="G9" s="10"/>
      <c r="H9" s="15" t="s">
        <v>4</v>
      </c>
      <c r="I9" s="77">
        <f>SUM(I14:I15)</f>
        <v>0</v>
      </c>
    </row>
    <row r="10" spans="1:21" s="16" customFormat="1" x14ac:dyDescent="0.2">
      <c r="A10" s="12"/>
      <c r="C10" s="13"/>
      <c r="D10" s="14"/>
      <c r="E10" s="17"/>
      <c r="F10" s="17"/>
      <c r="G10" s="17"/>
      <c r="H10" s="17"/>
    </row>
    <row r="11" spans="1:21" s="16" customFormat="1" x14ac:dyDescent="0.2">
      <c r="A11" s="12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B12" s="12"/>
      <c r="C12" s="20"/>
      <c r="D12" s="21"/>
    </row>
    <row r="13" spans="1:21" s="25" customFormat="1" ht="40.5" customHeight="1" x14ac:dyDescent="0.2">
      <c r="A13" s="22" t="s">
        <v>90</v>
      </c>
      <c r="B13" s="22" t="s">
        <v>7</v>
      </c>
      <c r="C13" s="23" t="s">
        <v>8</v>
      </c>
      <c r="D13" s="24"/>
      <c r="E13" s="39" t="s">
        <v>11</v>
      </c>
      <c r="F13" s="39" t="s">
        <v>9</v>
      </c>
      <c r="G13" s="39" t="s">
        <v>91</v>
      </c>
      <c r="H13" s="39" t="s">
        <v>10</v>
      </c>
      <c r="I13" s="39" t="s">
        <v>95</v>
      </c>
    </row>
    <row r="14" spans="1:21" s="16" customFormat="1" ht="117" customHeight="1" x14ac:dyDescent="0.2">
      <c r="A14" s="34">
        <v>1</v>
      </c>
      <c r="B14" s="61" t="s">
        <v>101</v>
      </c>
      <c r="C14" s="28" t="s">
        <v>18</v>
      </c>
      <c r="D14" s="35">
        <v>200</v>
      </c>
      <c r="E14" s="29"/>
      <c r="F14" s="29"/>
      <c r="G14" s="29"/>
      <c r="H14" s="70"/>
      <c r="I14" s="73">
        <f>ROUND(ROUND(D14,2)*ROUND(H14,2),2)</f>
        <v>0</v>
      </c>
      <c r="L14" s="30"/>
    </row>
    <row r="15" spans="1:21" ht="49.5" customHeight="1" x14ac:dyDescent="0.2">
      <c r="A15" s="34">
        <f>A14+1</f>
        <v>2</v>
      </c>
      <c r="B15" s="67" t="s">
        <v>98</v>
      </c>
      <c r="C15" s="28" t="s">
        <v>97</v>
      </c>
      <c r="D15" s="36">
        <v>17100000</v>
      </c>
      <c r="E15" s="32"/>
      <c r="F15" s="31"/>
      <c r="G15" s="31"/>
      <c r="H15" s="81"/>
      <c r="I15" s="73">
        <f>ROUND(ROUND(D15,2)*ROUND(H15,2),2)</f>
        <v>0</v>
      </c>
    </row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6"/>
  <sheetViews>
    <sheetView showGridLines="0" zoomScale="110" zoomScaleNormal="110" zoomScaleSheetLayoutView="70" zoomScalePageLayoutView="85" workbookViewId="0">
      <selection activeCell="E14" sqref="E14"/>
    </sheetView>
  </sheetViews>
  <sheetFormatPr defaultRowHeight="12.75" x14ac:dyDescent="0.2"/>
  <cols>
    <col min="1" max="1" width="7" style="1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 t="s">
        <v>81</v>
      </c>
      <c r="I1" s="68" t="s">
        <v>110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I2" s="68" t="s">
        <v>1</v>
      </c>
    </row>
    <row r="4" spans="1:21" x14ac:dyDescent="0.2">
      <c r="B4" s="6" t="s">
        <v>2</v>
      </c>
      <c r="C4" s="7">
        <v>3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G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6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6"/>
      <c r="C7" s="10"/>
      <c r="D7" s="10"/>
      <c r="E7" s="9"/>
      <c r="F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6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12"/>
      <c r="B9" s="12"/>
      <c r="C9" s="13"/>
      <c r="D9" s="14"/>
      <c r="G9" s="10"/>
      <c r="H9" s="22" t="s">
        <v>4</v>
      </c>
      <c r="I9" s="77">
        <f>SUM(I14:I15)</f>
        <v>0</v>
      </c>
    </row>
    <row r="10" spans="1:21" s="16" customFormat="1" x14ac:dyDescent="0.2">
      <c r="A10" s="12"/>
      <c r="C10" s="13"/>
      <c r="D10" s="14"/>
      <c r="E10" s="17"/>
      <c r="F10" s="17"/>
      <c r="G10" s="17"/>
      <c r="H10" s="17"/>
    </row>
    <row r="11" spans="1:21" s="16" customFormat="1" x14ac:dyDescent="0.2">
      <c r="A11" s="12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B12" s="12"/>
      <c r="C12" s="20"/>
      <c r="D12" s="21"/>
    </row>
    <row r="13" spans="1:21" s="25" customFormat="1" ht="40.5" customHeight="1" x14ac:dyDescent="0.2">
      <c r="A13" s="22" t="s">
        <v>6</v>
      </c>
      <c r="B13" s="22" t="s">
        <v>7</v>
      </c>
      <c r="C13" s="69" t="s">
        <v>8</v>
      </c>
      <c r="D13" s="24"/>
      <c r="E13" s="39" t="s">
        <v>11</v>
      </c>
      <c r="F13" s="39" t="s">
        <v>9</v>
      </c>
      <c r="G13" s="39" t="s">
        <v>91</v>
      </c>
      <c r="H13" s="39" t="s">
        <v>10</v>
      </c>
      <c r="I13" s="39" t="s">
        <v>95</v>
      </c>
    </row>
    <row r="14" spans="1:21" s="16" customFormat="1" ht="200.25" customHeight="1" x14ac:dyDescent="0.2">
      <c r="A14" s="34">
        <v>1</v>
      </c>
      <c r="B14" s="61" t="s">
        <v>109</v>
      </c>
      <c r="C14" s="28" t="s">
        <v>20</v>
      </c>
      <c r="D14" s="35">
        <v>45000</v>
      </c>
      <c r="E14" s="29"/>
      <c r="F14" s="29"/>
      <c r="G14" s="29"/>
      <c r="H14" s="71"/>
      <c r="I14" s="72">
        <f>ROUND(ROUND(D14,2)*ROUND(H14,2),2)</f>
        <v>0</v>
      </c>
      <c r="L14" s="30"/>
    </row>
    <row r="15" spans="1:21" ht="67.5" customHeight="1" x14ac:dyDescent="0.2">
      <c r="A15" s="34">
        <f>A14+1</f>
        <v>2</v>
      </c>
      <c r="B15" s="67" t="s">
        <v>19</v>
      </c>
      <c r="C15" s="28" t="s">
        <v>21</v>
      </c>
      <c r="D15" s="36">
        <v>1000</v>
      </c>
      <c r="E15" s="32"/>
      <c r="F15" s="31"/>
      <c r="G15" s="31"/>
      <c r="H15" s="71"/>
      <c r="I15" s="72">
        <f>ROUND(ROUND(D15,2)*ROUND(H15,2),2)</f>
        <v>0</v>
      </c>
    </row>
    <row r="16" spans="1:21" x14ac:dyDescent="0.2">
      <c r="A16" s="10"/>
      <c r="B16" s="10"/>
      <c r="C16" s="10"/>
      <c r="D16" s="10"/>
      <c r="E16" s="9"/>
      <c r="F16" s="10"/>
      <c r="G16" s="10"/>
      <c r="H16" s="10"/>
      <c r="I16" s="10"/>
    </row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U14"/>
  <sheetViews>
    <sheetView showGridLines="0" zoomScale="110" zoomScaleNormal="110" zoomScaleSheetLayoutView="70" zoomScalePageLayoutView="85" workbookViewId="0">
      <selection activeCell="G14" sqref="G14"/>
    </sheetView>
  </sheetViews>
  <sheetFormatPr defaultRowHeight="12.75" x14ac:dyDescent="0.2"/>
  <cols>
    <col min="1" max="1" width="7" style="1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 t="s">
        <v>81</v>
      </c>
      <c r="I1" s="68" t="s">
        <v>0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I2" s="68" t="s">
        <v>1</v>
      </c>
    </row>
    <row r="4" spans="1:21" x14ac:dyDescent="0.2">
      <c r="B4" s="6" t="s">
        <v>2</v>
      </c>
      <c r="C4" s="7">
        <v>4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G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6"/>
      <c r="C6" s="10"/>
      <c r="D6" s="10"/>
      <c r="E6" s="9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6"/>
      <c r="C7" s="10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6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12"/>
      <c r="B9" s="12"/>
      <c r="C9" s="13"/>
      <c r="D9" s="14"/>
      <c r="G9" s="10"/>
      <c r="H9" s="15" t="s">
        <v>4</v>
      </c>
      <c r="I9" s="77">
        <f>SUM(I14:I14)</f>
        <v>0</v>
      </c>
    </row>
    <row r="10" spans="1:21" s="16" customFormat="1" x14ac:dyDescent="0.2">
      <c r="A10" s="12"/>
      <c r="C10" s="13"/>
      <c r="D10" s="14"/>
      <c r="E10" s="17"/>
      <c r="F10" s="17"/>
      <c r="G10" s="17"/>
      <c r="H10" s="17"/>
    </row>
    <row r="11" spans="1:21" s="16" customFormat="1" x14ac:dyDescent="0.2">
      <c r="A11" s="12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B12" s="12"/>
      <c r="C12" s="20"/>
      <c r="D12" s="21"/>
    </row>
    <row r="13" spans="1:21" s="25" customFormat="1" ht="40.5" customHeight="1" x14ac:dyDescent="0.2">
      <c r="A13" s="22" t="s">
        <v>89</v>
      </c>
      <c r="B13" s="22" t="s">
        <v>7</v>
      </c>
      <c r="C13" s="23" t="s">
        <v>8</v>
      </c>
      <c r="D13" s="24"/>
      <c r="E13" s="39" t="s">
        <v>11</v>
      </c>
      <c r="F13" s="39" t="s">
        <v>9</v>
      </c>
      <c r="G13" s="39" t="s">
        <v>92</v>
      </c>
      <c r="H13" s="39" t="s">
        <v>10</v>
      </c>
      <c r="I13" s="39" t="s">
        <v>96</v>
      </c>
    </row>
    <row r="14" spans="1:21" s="16" customFormat="1" ht="156.75" customHeight="1" x14ac:dyDescent="0.2">
      <c r="A14" s="26">
        <v>1</v>
      </c>
      <c r="B14" s="61" t="s">
        <v>27</v>
      </c>
      <c r="C14" s="28" t="s">
        <v>21</v>
      </c>
      <c r="D14" s="35">
        <v>500</v>
      </c>
      <c r="E14" s="29"/>
      <c r="F14" s="29"/>
      <c r="G14" s="29"/>
      <c r="H14" s="71"/>
      <c r="I14" s="74">
        <f>ROUND(ROUND(D14,2)*ROUND(H14,2),2)</f>
        <v>0</v>
      </c>
      <c r="L14" s="30"/>
    </row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U35"/>
  <sheetViews>
    <sheetView showGridLines="0" topLeftCell="A4" zoomScale="110" zoomScaleNormal="110" zoomScaleSheetLayoutView="70" zoomScalePageLayoutView="85" workbookViewId="0">
      <selection activeCell="B17" sqref="B17"/>
    </sheetView>
  </sheetViews>
  <sheetFormatPr defaultRowHeight="12.75" x14ac:dyDescent="0.2"/>
  <cols>
    <col min="1" max="1" width="7" style="33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/>
      <c r="I1" s="68" t="s">
        <v>0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B2" s="1" t="s">
        <v>81</v>
      </c>
      <c r="I2" s="68" t="s">
        <v>1</v>
      </c>
    </row>
    <row r="4" spans="1:21" x14ac:dyDescent="0.2">
      <c r="B4" s="6" t="s">
        <v>2</v>
      </c>
      <c r="C4" s="7">
        <v>5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37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37"/>
      <c r="C7" s="10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37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25"/>
      <c r="B9" s="12"/>
      <c r="C9" s="13"/>
      <c r="D9" s="14"/>
      <c r="G9" s="10"/>
      <c r="H9" s="15" t="s">
        <v>4</v>
      </c>
      <c r="I9" s="77">
        <f>SUM(I14:I21)</f>
        <v>0</v>
      </c>
    </row>
    <row r="10" spans="1:21" s="16" customFormat="1" x14ac:dyDescent="0.2">
      <c r="A10" s="25"/>
      <c r="C10" s="13"/>
      <c r="D10" s="14"/>
      <c r="E10" s="17"/>
      <c r="F10" s="17"/>
      <c r="G10" s="17"/>
      <c r="H10" s="17"/>
    </row>
    <row r="11" spans="1:21" s="16" customFormat="1" x14ac:dyDescent="0.2">
      <c r="A11" s="25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A12" s="38"/>
      <c r="B12" s="12"/>
      <c r="C12" s="20"/>
      <c r="D12" s="21"/>
    </row>
    <row r="13" spans="1:21" s="25" customFormat="1" ht="40.5" customHeight="1" x14ac:dyDescent="0.2">
      <c r="A13" s="39" t="s">
        <v>89</v>
      </c>
      <c r="B13" s="22" t="s">
        <v>7</v>
      </c>
      <c r="C13" s="75" t="s">
        <v>8</v>
      </c>
      <c r="D13" s="76"/>
      <c r="E13" s="39" t="s">
        <v>11</v>
      </c>
      <c r="F13" s="39" t="s">
        <v>9</v>
      </c>
      <c r="G13" s="39" t="s">
        <v>92</v>
      </c>
      <c r="H13" s="39" t="s">
        <v>10</v>
      </c>
      <c r="I13" s="39" t="s">
        <v>95</v>
      </c>
    </row>
    <row r="14" spans="1:21" s="16" customFormat="1" ht="64.5" customHeight="1" x14ac:dyDescent="0.2">
      <c r="A14" s="34">
        <v>1</v>
      </c>
      <c r="B14" s="61" t="s">
        <v>100</v>
      </c>
      <c r="C14" s="28" t="s">
        <v>21</v>
      </c>
      <c r="D14" s="35">
        <v>20</v>
      </c>
      <c r="E14" s="29"/>
      <c r="F14" s="29"/>
      <c r="G14" s="29"/>
      <c r="H14" s="70"/>
      <c r="I14" s="73">
        <f>ROUND(ROUND(D14,2)*ROUND(H14,2),2)</f>
        <v>0</v>
      </c>
      <c r="L14" s="30"/>
    </row>
    <row r="15" spans="1:21" s="16" customFormat="1" ht="72.75" customHeight="1" x14ac:dyDescent="0.2">
      <c r="A15" s="34">
        <f>A14+1</f>
        <v>2</v>
      </c>
      <c r="B15" s="61" t="s">
        <v>99</v>
      </c>
      <c r="C15" s="28" t="s">
        <v>21</v>
      </c>
      <c r="D15" s="35">
        <v>20</v>
      </c>
      <c r="E15" s="29"/>
      <c r="F15" s="29"/>
      <c r="G15" s="29"/>
      <c r="H15" s="70"/>
      <c r="I15" s="73">
        <f t="shared" ref="I15:I21" si="0">ROUND(ROUND(D15,2)*ROUND(H15,2),2)</f>
        <v>0</v>
      </c>
      <c r="L15" s="30"/>
    </row>
    <row r="16" spans="1:21" s="16" customFormat="1" ht="40.5" customHeight="1" x14ac:dyDescent="0.2">
      <c r="A16" s="34">
        <f t="shared" ref="A16:A21" si="1">A15+1</f>
        <v>3</v>
      </c>
      <c r="B16" s="61" t="s">
        <v>28</v>
      </c>
      <c r="C16" s="28" t="s">
        <v>21</v>
      </c>
      <c r="D16" s="35">
        <v>50</v>
      </c>
      <c r="E16" s="29"/>
      <c r="F16" s="29"/>
      <c r="G16" s="29"/>
      <c r="H16" s="70"/>
      <c r="I16" s="73">
        <f t="shared" si="0"/>
        <v>0</v>
      </c>
      <c r="L16" s="30"/>
    </row>
    <row r="17" spans="1:12" s="16" customFormat="1" ht="77.25" customHeight="1" x14ac:dyDescent="0.2">
      <c r="A17" s="34">
        <f t="shared" si="1"/>
        <v>4</v>
      </c>
      <c r="B17" s="61" t="s">
        <v>29</v>
      </c>
      <c r="C17" s="28" t="s">
        <v>21</v>
      </c>
      <c r="D17" s="35">
        <v>2000</v>
      </c>
      <c r="E17" s="29"/>
      <c r="F17" s="29"/>
      <c r="G17" s="29"/>
      <c r="H17" s="70"/>
      <c r="I17" s="73">
        <f t="shared" si="0"/>
        <v>0</v>
      </c>
      <c r="L17" s="30"/>
    </row>
    <row r="18" spans="1:12" s="16" customFormat="1" ht="61.5" customHeight="1" x14ac:dyDescent="0.2">
      <c r="A18" s="34">
        <f t="shared" si="1"/>
        <v>5</v>
      </c>
      <c r="B18" s="61" t="s">
        <v>30</v>
      </c>
      <c r="C18" s="28" t="s">
        <v>21</v>
      </c>
      <c r="D18" s="35">
        <v>20</v>
      </c>
      <c r="E18" s="29"/>
      <c r="F18" s="29"/>
      <c r="G18" s="29"/>
      <c r="H18" s="70"/>
      <c r="I18" s="73">
        <f t="shared" si="0"/>
        <v>0</v>
      </c>
      <c r="L18" s="30"/>
    </row>
    <row r="19" spans="1:12" s="16" customFormat="1" ht="27.75" customHeight="1" x14ac:dyDescent="0.2">
      <c r="A19" s="34">
        <f t="shared" si="1"/>
        <v>6</v>
      </c>
      <c r="B19" s="61" t="s">
        <v>31</v>
      </c>
      <c r="C19" s="28" t="s">
        <v>21</v>
      </c>
      <c r="D19" s="35">
        <v>150</v>
      </c>
      <c r="E19" s="29"/>
      <c r="F19" s="29"/>
      <c r="G19" s="29"/>
      <c r="H19" s="70"/>
      <c r="I19" s="73">
        <f t="shared" si="0"/>
        <v>0</v>
      </c>
      <c r="L19" s="30"/>
    </row>
    <row r="20" spans="1:12" s="16" customFormat="1" ht="24" customHeight="1" x14ac:dyDescent="0.2">
      <c r="A20" s="34">
        <f t="shared" si="1"/>
        <v>7</v>
      </c>
      <c r="B20" s="61" t="s">
        <v>32</v>
      </c>
      <c r="C20" s="28" t="s">
        <v>21</v>
      </c>
      <c r="D20" s="35">
        <v>500</v>
      </c>
      <c r="E20" s="29"/>
      <c r="F20" s="29"/>
      <c r="G20" s="29"/>
      <c r="H20" s="70"/>
      <c r="I20" s="73">
        <f t="shared" si="0"/>
        <v>0</v>
      </c>
      <c r="L20" s="30"/>
    </row>
    <row r="21" spans="1:12" s="16" customFormat="1" ht="45" customHeight="1" x14ac:dyDescent="0.2">
      <c r="A21" s="34">
        <f t="shared" si="1"/>
        <v>8</v>
      </c>
      <c r="B21" s="61" t="s">
        <v>33</v>
      </c>
      <c r="C21" s="28" t="s">
        <v>16</v>
      </c>
      <c r="D21" s="35">
        <v>20</v>
      </c>
      <c r="E21" s="29"/>
      <c r="F21" s="29"/>
      <c r="G21" s="29"/>
      <c r="H21" s="70"/>
      <c r="I21" s="73">
        <f t="shared" si="0"/>
        <v>0</v>
      </c>
      <c r="L21" s="30"/>
    </row>
    <row r="22" spans="1:12" ht="50.1" customHeight="1" x14ac:dyDescent="0.2"/>
    <row r="23" spans="1:12" ht="50.1" customHeight="1" x14ac:dyDescent="0.2"/>
    <row r="24" spans="1:12" ht="50.1" customHeight="1" x14ac:dyDescent="0.2"/>
    <row r="25" spans="1:12" ht="50.1" customHeight="1" x14ac:dyDescent="0.2"/>
    <row r="26" spans="1:12" ht="50.1" customHeight="1" x14ac:dyDescent="0.2"/>
    <row r="27" spans="1:12" ht="50.1" customHeight="1" x14ac:dyDescent="0.2"/>
    <row r="28" spans="1:12" ht="50.1" customHeight="1" x14ac:dyDescent="0.2"/>
    <row r="29" spans="1:12" ht="50.1" customHeight="1" x14ac:dyDescent="0.2"/>
    <row r="30" spans="1:12" ht="50.1" customHeight="1" x14ac:dyDescent="0.2"/>
    <row r="31" spans="1:12" ht="50.1" customHeight="1" x14ac:dyDescent="0.2"/>
    <row r="32" spans="1:12" ht="50.1" customHeight="1" x14ac:dyDescent="0.2"/>
    <row r="33" ht="50.1" customHeight="1" x14ac:dyDescent="0.2"/>
    <row r="34" ht="50.1" customHeight="1" x14ac:dyDescent="0.2"/>
    <row r="35" ht="50.1" customHeight="1" x14ac:dyDescent="0.2"/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8"/>
  <sheetViews>
    <sheetView showGridLines="0" tabSelected="1" zoomScale="110" zoomScaleNormal="110" zoomScaleSheetLayoutView="70" zoomScalePageLayoutView="85" workbookViewId="0">
      <selection activeCell="D15" sqref="D15"/>
    </sheetView>
  </sheetViews>
  <sheetFormatPr defaultRowHeight="12.75" x14ac:dyDescent="0.2"/>
  <cols>
    <col min="1" max="1" width="7" style="33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 t="s">
        <v>81</v>
      </c>
      <c r="I1" s="68" t="s">
        <v>108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I2" s="68" t="s">
        <v>1</v>
      </c>
    </row>
    <row r="4" spans="1:21" x14ac:dyDescent="0.2">
      <c r="B4" s="6" t="s">
        <v>2</v>
      </c>
      <c r="C4" s="7">
        <v>6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G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37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37"/>
      <c r="C7" s="10"/>
      <c r="D7" s="10"/>
      <c r="E7" s="9"/>
      <c r="F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37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25"/>
      <c r="B9" s="12"/>
      <c r="C9" s="13"/>
      <c r="D9" s="14"/>
      <c r="G9" s="10"/>
      <c r="H9" s="15" t="s">
        <v>4</v>
      </c>
      <c r="I9" s="77">
        <f>SUM(I14:I16)</f>
        <v>0</v>
      </c>
    </row>
    <row r="10" spans="1:21" s="16" customFormat="1" x14ac:dyDescent="0.2">
      <c r="A10" s="25"/>
      <c r="C10" s="13"/>
      <c r="D10" s="14"/>
      <c r="E10" s="17"/>
      <c r="F10" s="17"/>
      <c r="G10" s="17"/>
      <c r="H10" s="17"/>
    </row>
    <row r="11" spans="1:21" s="16" customFormat="1" x14ac:dyDescent="0.2">
      <c r="A11" s="25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A12" s="38"/>
      <c r="B12" s="12"/>
      <c r="C12" s="20"/>
      <c r="D12" s="21"/>
    </row>
    <row r="13" spans="1:21" s="25" customFormat="1" ht="40.5" customHeight="1" x14ac:dyDescent="0.2">
      <c r="A13" s="39" t="s">
        <v>90</v>
      </c>
      <c r="B13" s="22" t="s">
        <v>7</v>
      </c>
      <c r="C13" s="75" t="s">
        <v>8</v>
      </c>
      <c r="D13" s="76"/>
      <c r="E13" s="39" t="s">
        <v>11</v>
      </c>
      <c r="F13" s="39" t="s">
        <v>9</v>
      </c>
      <c r="G13" s="39" t="s">
        <v>94</v>
      </c>
      <c r="H13" s="39" t="s">
        <v>10</v>
      </c>
      <c r="I13" s="39" t="s">
        <v>95</v>
      </c>
    </row>
    <row r="14" spans="1:21" s="16" customFormat="1" ht="54.75" customHeight="1" x14ac:dyDescent="0.2">
      <c r="A14" s="82">
        <v>1</v>
      </c>
      <c r="B14" s="83" t="s">
        <v>34</v>
      </c>
      <c r="C14" s="84" t="s">
        <v>21</v>
      </c>
      <c r="D14" s="85">
        <v>50</v>
      </c>
      <c r="E14" s="29"/>
      <c r="F14" s="29"/>
      <c r="G14" s="29"/>
      <c r="H14" s="71"/>
      <c r="I14" s="74">
        <f>ROUND(ROUND(D14,2)*ROUND(H14,2),2)</f>
        <v>0</v>
      </c>
      <c r="L14" s="30"/>
    </row>
    <row r="15" spans="1:21" s="16" customFormat="1" ht="131.25" customHeight="1" x14ac:dyDescent="0.2">
      <c r="A15" s="34">
        <f>A14+1</f>
        <v>2</v>
      </c>
      <c r="B15" s="27" t="s">
        <v>107</v>
      </c>
      <c r="C15" s="86" t="s">
        <v>102</v>
      </c>
      <c r="D15" s="87">
        <v>540000</v>
      </c>
      <c r="E15" s="29"/>
      <c r="F15" s="29"/>
      <c r="G15" s="29"/>
      <c r="H15" s="88"/>
      <c r="I15" s="74">
        <f t="shared" ref="I15:I16" si="0">ROUND(ROUND(D15,2)*ROUND(H15,2),2)</f>
        <v>0</v>
      </c>
      <c r="L15" s="30"/>
    </row>
    <row r="16" spans="1:21" s="16" customFormat="1" ht="67.5" customHeight="1" x14ac:dyDescent="0.2">
      <c r="A16" s="34">
        <f t="shared" ref="A16" si="1">A15+1</f>
        <v>3</v>
      </c>
      <c r="B16" s="27" t="s">
        <v>111</v>
      </c>
      <c r="C16" s="86" t="s">
        <v>102</v>
      </c>
      <c r="D16" s="87">
        <v>2400000</v>
      </c>
      <c r="E16" s="29"/>
      <c r="F16" s="29"/>
      <c r="G16" s="29"/>
      <c r="H16" s="88"/>
      <c r="I16" s="74">
        <f t="shared" si="0"/>
        <v>0</v>
      </c>
      <c r="L16" s="30"/>
    </row>
    <row r="17" spans="1:2" ht="50.1" customHeight="1" x14ac:dyDescent="0.2">
      <c r="A17" s="94" t="s">
        <v>112</v>
      </c>
      <c r="B17" s="95"/>
    </row>
    <row r="18" spans="1:2" ht="50.1" customHeight="1" x14ac:dyDescent="0.2"/>
    <row r="19" spans="1:2" ht="50.1" customHeight="1" x14ac:dyDescent="0.2"/>
    <row r="20" spans="1:2" ht="50.1" customHeight="1" x14ac:dyDescent="0.2"/>
    <row r="21" spans="1:2" ht="50.1" customHeight="1" x14ac:dyDescent="0.2"/>
    <row r="22" spans="1:2" ht="50.1" customHeight="1" x14ac:dyDescent="0.2"/>
    <row r="23" spans="1:2" ht="50.1" customHeight="1" x14ac:dyDescent="0.2"/>
    <row r="24" spans="1:2" ht="50.1" customHeight="1" x14ac:dyDescent="0.2"/>
    <row r="25" spans="1:2" ht="50.1" customHeight="1" x14ac:dyDescent="0.2"/>
    <row r="26" spans="1:2" ht="50.1" customHeight="1" x14ac:dyDescent="0.2"/>
    <row r="27" spans="1:2" ht="50.1" customHeight="1" x14ac:dyDescent="0.2"/>
    <row r="28" spans="1:2" ht="50.1" customHeight="1" x14ac:dyDescent="0.2"/>
  </sheetData>
  <mergeCells count="1">
    <mergeCell ref="A17:B1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U26"/>
  <sheetViews>
    <sheetView showGridLines="0" zoomScale="110" zoomScaleNormal="110" zoomScaleSheetLayoutView="70" zoomScalePageLayoutView="85" workbookViewId="0">
      <selection activeCell="H16" sqref="H16"/>
    </sheetView>
  </sheetViews>
  <sheetFormatPr defaultRowHeight="12.75" x14ac:dyDescent="0.2"/>
  <cols>
    <col min="1" max="1" width="7" style="33" customWidth="1"/>
    <col min="2" max="2" width="88.28515625" style="1" customWidth="1"/>
    <col min="3" max="3" width="12.85546875" style="1" customWidth="1"/>
    <col min="4" max="4" width="12.28515625" style="1" customWidth="1"/>
    <col min="5" max="5" width="15.5703125" style="3" customWidth="1"/>
    <col min="6" max="6" width="16.42578125" style="1" customWidth="1"/>
    <col min="7" max="7" width="22" style="1" customWidth="1"/>
    <col min="8" max="8" width="24.5703125" style="1" customWidth="1"/>
    <col min="9" max="9" width="23.5703125" style="1" customWidth="1"/>
    <col min="10" max="10" width="17.85546875" style="1" customWidth="1"/>
    <col min="11" max="11" width="17.5703125" style="1" customWidth="1"/>
    <col min="12" max="15" width="16.42578125" style="1" customWidth="1"/>
    <col min="16" max="16" width="8" style="1" customWidth="1"/>
    <col min="17" max="17" width="15.85546875" style="1" customWidth="1"/>
    <col min="18" max="18" width="15.85546875" style="5" customWidth="1"/>
    <col min="19" max="19" width="15.85546875" style="1" customWidth="1"/>
    <col min="20" max="21" width="14.28515625" style="1" customWidth="1"/>
    <col min="22" max="22" width="15.28515625" style="1" customWidth="1"/>
    <col min="23" max="16384" width="9.140625" style="1"/>
  </cols>
  <sheetData>
    <row r="1" spans="1:21" x14ac:dyDescent="0.2">
      <c r="B1" s="2" t="s">
        <v>81</v>
      </c>
      <c r="I1" s="68" t="s">
        <v>0</v>
      </c>
      <c r="J1" s="4"/>
      <c r="K1" s="4"/>
      <c r="L1" s="4"/>
      <c r="M1" s="4"/>
      <c r="N1" s="4"/>
      <c r="O1" s="4"/>
      <c r="T1" s="2"/>
      <c r="U1" s="2"/>
    </row>
    <row r="2" spans="1:21" ht="30.75" customHeight="1" x14ac:dyDescent="0.2">
      <c r="I2" s="68" t="s">
        <v>1</v>
      </c>
    </row>
    <row r="4" spans="1:21" x14ac:dyDescent="0.2">
      <c r="B4" s="6" t="s">
        <v>2</v>
      </c>
      <c r="C4" s="7">
        <v>7</v>
      </c>
      <c r="D4" s="8"/>
      <c r="E4" s="9"/>
      <c r="F4" s="10"/>
      <c r="G4" s="10"/>
      <c r="H4" s="11" t="s">
        <v>3</v>
      </c>
      <c r="I4" s="10"/>
      <c r="J4" s="8"/>
      <c r="K4" s="10"/>
      <c r="L4" s="10"/>
      <c r="M4" s="10"/>
      <c r="N4" s="10"/>
      <c r="O4" s="10"/>
      <c r="U4" s="2"/>
    </row>
    <row r="5" spans="1:21" x14ac:dyDescent="0.2">
      <c r="B5" s="6"/>
      <c r="C5" s="8"/>
      <c r="D5" s="8"/>
      <c r="E5" s="9"/>
      <c r="F5" s="10"/>
      <c r="G5" s="10"/>
      <c r="H5" s="11"/>
      <c r="I5" s="10"/>
      <c r="J5" s="8"/>
      <c r="K5" s="10"/>
      <c r="L5" s="10"/>
      <c r="M5" s="10"/>
      <c r="N5" s="10"/>
      <c r="O5" s="10"/>
      <c r="U5" s="2"/>
    </row>
    <row r="6" spans="1:21" x14ac:dyDescent="0.2">
      <c r="A6" s="37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1" x14ac:dyDescent="0.2">
      <c r="A7" s="37"/>
      <c r="C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1" x14ac:dyDescent="0.2">
      <c r="A8" s="37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1" s="16" customFormat="1" x14ac:dyDescent="0.2">
      <c r="A9" s="25"/>
      <c r="B9" s="12"/>
      <c r="C9" s="13"/>
      <c r="D9" s="14"/>
      <c r="G9" s="9"/>
      <c r="H9" s="15" t="s">
        <v>4</v>
      </c>
      <c r="I9" s="77">
        <f>SUM(I14:I14)</f>
        <v>0</v>
      </c>
    </row>
    <row r="10" spans="1:21" s="16" customFormat="1" x14ac:dyDescent="0.2">
      <c r="A10" s="25"/>
      <c r="C10" s="13"/>
      <c r="D10" s="14"/>
      <c r="E10" s="17"/>
      <c r="F10" s="17"/>
      <c r="G10" s="17"/>
      <c r="H10" s="17"/>
    </row>
    <row r="11" spans="1:21" s="16" customFormat="1" x14ac:dyDescent="0.2">
      <c r="A11" s="25"/>
      <c r="B11" s="18" t="s">
        <v>5</v>
      </c>
      <c r="C11" s="19"/>
      <c r="D11" s="19"/>
      <c r="E11" s="19"/>
      <c r="F11" s="19"/>
      <c r="G11" s="19"/>
      <c r="H11" s="19"/>
    </row>
    <row r="12" spans="1:21" s="16" customFormat="1" x14ac:dyDescent="0.2">
      <c r="A12" s="38"/>
      <c r="B12" s="12"/>
      <c r="C12" s="20"/>
      <c r="D12" s="21"/>
    </row>
    <row r="13" spans="1:21" s="25" customFormat="1" ht="40.5" customHeight="1" x14ac:dyDescent="0.2">
      <c r="A13" s="39" t="s">
        <v>89</v>
      </c>
      <c r="B13" s="22" t="s">
        <v>7</v>
      </c>
      <c r="C13" s="23" t="s">
        <v>8</v>
      </c>
      <c r="D13" s="24"/>
      <c r="E13" s="39" t="s">
        <v>11</v>
      </c>
      <c r="F13" s="39" t="s">
        <v>9</v>
      </c>
      <c r="G13" s="39" t="s">
        <v>91</v>
      </c>
      <c r="H13" s="39" t="s">
        <v>10</v>
      </c>
      <c r="I13" s="39" t="s">
        <v>95</v>
      </c>
    </row>
    <row r="14" spans="1:21" s="16" customFormat="1" ht="69" customHeight="1" x14ac:dyDescent="0.2">
      <c r="A14" s="34">
        <v>1</v>
      </c>
      <c r="B14" s="27" t="s">
        <v>35</v>
      </c>
      <c r="C14" s="28" t="s">
        <v>21</v>
      </c>
      <c r="D14" s="35">
        <v>1000</v>
      </c>
      <c r="E14" s="29"/>
      <c r="F14" s="29"/>
      <c r="G14" s="29"/>
      <c r="H14" s="71"/>
      <c r="I14" s="74">
        <f>ROUND(ROUND(D14,2)*ROUND(H14,2),2)</f>
        <v>0</v>
      </c>
      <c r="L14" s="30"/>
    </row>
    <row r="15" spans="1:21" ht="50.1" customHeight="1" x14ac:dyDescent="0.2"/>
    <row r="16" spans="1:21" ht="50.1" customHeight="1" x14ac:dyDescent="0.2"/>
    <row r="17" ht="50.1" customHeight="1" x14ac:dyDescent="0.2"/>
    <row r="18" ht="50.1" customHeight="1" x14ac:dyDescent="0.2"/>
    <row r="19" ht="50.1" customHeight="1" x14ac:dyDescent="0.2"/>
    <row r="20" ht="50.1" customHeight="1" x14ac:dyDescent="0.2"/>
    <row r="21" ht="50.1" customHeight="1" x14ac:dyDescent="0.2"/>
    <row r="22" ht="50.1" customHeight="1" x14ac:dyDescent="0.2"/>
    <row r="23" ht="50.1" customHeight="1" x14ac:dyDescent="0.2"/>
    <row r="24" ht="50.1" customHeight="1" x14ac:dyDescent="0.2"/>
    <row r="25" ht="50.1" customHeight="1" x14ac:dyDescent="0.2"/>
    <row r="26" ht="50.1" customHeight="1" x14ac:dyDescent="0.2"/>
  </sheetData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Formularz oferty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'Formularz oferty'!Obszar_wydruku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Chwiejczak</dc:creator>
  <cp:lastModifiedBy>Dorota Bochenek</cp:lastModifiedBy>
  <cp:lastPrinted>2020-02-25T08:52:56Z</cp:lastPrinted>
  <dcterms:created xsi:type="dcterms:W3CDTF">2019-12-20T09:23:59Z</dcterms:created>
  <dcterms:modified xsi:type="dcterms:W3CDTF">2020-03-10T09:39:12Z</dcterms:modified>
</cp:coreProperties>
</file>