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256" windowHeight="11736" tabRatio="888" activeTab="1"/>
  </bookViews>
  <sheets>
    <sheet name="Załącznik 1" sheetId="1" r:id="rId1"/>
    <sheet name="1a - część 1" sheetId="65" r:id="rId2"/>
    <sheet name="1a - część 2" sheetId="51" r:id="rId3"/>
    <sheet name="1a - część 3" sheetId="52" r:id="rId4"/>
    <sheet name="1a - część 4" sheetId="66" r:id="rId5"/>
    <sheet name="1a - część 5" sheetId="67" r:id="rId6"/>
    <sheet name="1a - część 6" sheetId="68" r:id="rId7"/>
    <sheet name="1a - część 7" sheetId="69" r:id="rId8"/>
  </sheets>
  <definedNames>
    <definedName name="_xlnm.Print_Area" localSheetId="1">'1a - część 1'!$A$1:$H$14</definedName>
    <definedName name="_xlnm.Print_Area" localSheetId="2">'1a - część 2'!$A$1:$H$10</definedName>
    <definedName name="_xlnm.Print_Area" localSheetId="3">'1a - część 3'!$A$1:$H$13</definedName>
    <definedName name="_xlnm.Print_Area" localSheetId="4">'1a - część 4'!$A$1:$H$11</definedName>
    <definedName name="_xlnm.Print_Area" localSheetId="5">'1a - część 5'!$A$1:$H$22</definedName>
    <definedName name="_xlnm.Print_Area" localSheetId="0">'Załącznik 1'!$A$1:$D$55</definedName>
  </definedNames>
  <calcPr calcId="145621"/>
</workbook>
</file>

<file path=xl/calcChain.xml><?xml version="1.0" encoding="utf-8"?>
<calcChain xmlns="http://schemas.openxmlformats.org/spreadsheetml/2006/main">
  <c r="H10" i="67" l="1"/>
  <c r="H10" i="66"/>
  <c r="H10" i="69" l="1"/>
  <c r="H11" i="68"/>
  <c r="H12" i="68"/>
  <c r="H13" i="68"/>
  <c r="H14" i="68"/>
  <c r="H15" i="68"/>
  <c r="H16" i="68"/>
  <c r="H17" i="68"/>
  <c r="H10" i="68"/>
  <c r="H21" i="67"/>
  <c r="H11" i="67"/>
  <c r="H12" i="67"/>
  <c r="H13" i="67"/>
  <c r="H14" i="67"/>
  <c r="H15" i="67"/>
  <c r="H16" i="67"/>
  <c r="H17" i="67"/>
  <c r="H18" i="67"/>
  <c r="H19" i="67"/>
  <c r="H20" i="67"/>
  <c r="H11" i="52"/>
  <c r="H12" i="52"/>
  <c r="H10" i="52"/>
  <c r="H10" i="51"/>
  <c r="H11" i="65"/>
  <c r="H12" i="65"/>
  <c r="H13" i="65"/>
  <c r="H10" i="65"/>
  <c r="A15" i="68" l="1"/>
  <c r="A17" i="68"/>
  <c r="A13" i="68"/>
  <c r="B1" i="65"/>
  <c r="A32" i="1" l="1"/>
  <c r="A33" i="1" s="1"/>
  <c r="A34" i="1" s="1"/>
  <c r="A35" i="1" s="1"/>
  <c r="A36" i="1" s="1"/>
  <c r="A37" i="1" s="1"/>
  <c r="A38" i="1" s="1"/>
  <c r="F7" i="68" l="1"/>
  <c r="C26" i="1" s="1"/>
  <c r="A11" i="68"/>
  <c r="A11" i="52"/>
  <c r="A12" i="52" s="1"/>
  <c r="A11" i="65"/>
  <c r="A12" i="65" s="1"/>
  <c r="A13" i="65" s="1"/>
  <c r="F7" i="67" l="1"/>
  <c r="C25" i="1" s="1"/>
  <c r="F7" i="65"/>
  <c r="C21" i="1" s="1"/>
  <c r="F7" i="52" l="1"/>
  <c r="C23" i="1" s="1"/>
  <c r="F7" i="51" l="1"/>
  <c r="C22" i="1" s="1"/>
  <c r="B1" i="69" l="1"/>
  <c r="B1" i="68"/>
  <c r="B1" i="67"/>
  <c r="B1" i="66"/>
  <c r="F7" i="69" l="1"/>
  <c r="C27" i="1" s="1"/>
  <c r="F7" i="66"/>
  <c r="C24" i="1" s="1"/>
  <c r="B1" i="51"/>
  <c r="B1" i="52"/>
</calcChain>
</file>

<file path=xl/sharedStrings.xml><?xml version="1.0" encoding="utf-8"?>
<sst xmlns="http://schemas.openxmlformats.org/spreadsheetml/2006/main" count="194" uniqueCount="89">
  <si>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</si>
  <si>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</si>
  <si>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</si>
  <si>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</si>
  <si>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</si>
  <si>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</si>
  <si>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</si>
  <si>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</si>
  <si>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</si>
  <si>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</si>
  <si>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</si>
  <si>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</si>
  <si>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</si>
  <si>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</si>
  <si>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</si>
  <si>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</si>
  <si>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</si>
  <si>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</si>
  <si>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</si>
  <si>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</si>
  <si>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</si>
  <si>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</si>
  <si>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</si>
  <si>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</si>
  <si>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</si>
  <si>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</si>
  <si>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</si>
  <si>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</si>
  <si>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</si>
  <si>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</si>
  <si>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</si>
  <si>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</si>
  <si>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</si>
  <si>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</si>
  <si>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</si>
  <si>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</si>
  <si>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</si>
  <si>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</si>
  <si>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</si>
  <si>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</si>
  <si>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</si>
  <si>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</si>
  <si>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1a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</si>
  <si>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</si>
  <si>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</si>
  <si>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</si>
  <si>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</si>
  <si>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 xml:space="preserve">Jałowe zarękawki chirurgiczne z laminatu nieprzemakalnego jednorazowego użytku o gramaturze min. 45g/m2. Pakowane pojedynczo. </t>
  </si>
  <si>
    <t>Jałowa kieszenie nieprzemakalne wykończone taśmą samoprzylepną na narzędzia, jednokomorowa. Pakowane pojedynczo. Rozmiar 33cm x 38cm (+/-10%).</t>
  </si>
  <si>
    <t>Jałowa taśma samoprzylepna. Pakowane pojedynczo. Rozmiar 10cm x 50cm (+/-10%).</t>
  </si>
  <si>
    <t>Prześcieradło nieprzemakalne, foliowo-wiskozowe wzmocnione nitkami co około min. 10  mm o gramaturze całkowitej min. 60g/m2. Kolor biały. Rozmiar 80cm x 210cm (+/-10%).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</si>
  <si>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</si>
  <si>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Pokrowiec na przewody np. do laparoskopii lub artroskopii, z mocnej przeźroczystej folii PE, teleskopowo złożony z nieprzemakalnymi taśmami do mocowania na końcówkach, sterylny. Pakowane pojedynczo. Rozmiar 13-17cm x min. 220cm (+/-20%)</t>
  </si>
  <si>
    <t>Dostawa materiałów opatrunkowych i higienicznych</t>
  </si>
  <si>
    <t>DFP.271.229.2018.AG</t>
  </si>
  <si>
    <t xml:space="preserve">Oświadczamy, że oferowane przez nas wyroby medyczne są dopuszczone do obrotu i używania na terenie Polski na zasadach określonych w ustawie z dnia 20 maja 2010 r. o wyrobach medycznych. Jednocześnie oświadczamy, że na każdorazowe wezwanie Zamawiającego przedstawimy dokumenty dopuszczające do obrotu i używania na terenie Polski.  </t>
  </si>
  <si>
    <t>pełny adres (siedziba) Wykonawcy:</t>
  </si>
  <si>
    <t>Oferujemy wykonanie przedmiotu w pełnym zakresie okreslonym dla danej czesci  zamówienia za cenę:</t>
  </si>
  <si>
    <t>Oświadczamy, że zamówienie będziemy wykonywać do czasu wyczerpania  kwoty wynagrodzenia umownego określonego              w załączniku nr 1a do specyfikacji, jednak nie dłużej niż przez 36 miesięcy od dnia zawarcia umowy..</t>
  </si>
  <si>
    <t>Oświadczamy, że zapoznaliśmy się ze specyfikacją istotnych warunków zamówienia wraz z jej załącznikami i nie wnosimy do niej zastrzeżeń oraz, że treści tych dokumentów otrzymalismy konieczne informacje do przygotowania oferty.</t>
  </si>
  <si>
    <t xml:space="preserve">szt. </t>
  </si>
  <si>
    <t xml:space="preserve">Sterylny, poliuretanowy opatrunek do mocowania kaniul obwodowych z małym wycięciem. Rozmiar 7 x 8,5 cm  (+/-20%) z ramką i metką. Wzmocniony włókninowym obrzeżem.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 
</t>
  </si>
  <si>
    <t xml:space="preserve">Część nr: </t>
  </si>
  <si>
    <t xml:space="preserve">Sterylny, poliuretanowy opatrunek do mocowania cewników centralnych z wycięciem. Rozmiar 10 x 12 cm (+/-20%) z szerokimi aplikatorami (min. 2,5 cm), laminowaną metką i  szerokim laminowanym paskiem włókninowym z dwoma  wycięciami. Obrzeże wzmocnione od spodu włókniną. Odporny na działanie środków dezynfekcyjnych zawierających alkohol. Wyrób medyczny klasy IIa, opakowanie typu folia-folia. Potwierdzenie bariery folii dla wirusów =&gt;27nm przez niezależne laboratorium na podstawie badań statystycznie znamiennej ilości próbek (min 32).  </t>
  </si>
  <si>
    <t xml:space="preserve">Sterylny opatrunek poliuretanowy. Rozmiar 10 x 25 cm (+/-20%) z ramką.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
</t>
  </si>
  <si>
    <t>Sterylny, poliuretanowy opatrunek do mocowania kaniul obwodowych z małym wycięciem. Rozmiar 6 x 7 cm (+/-20%) z  ramką i metką. Obrzeże wzmocnione od spodu włókniną z każdej strony. Odporny na działanie środków dezynfekcyjnych zawierających alkohol. Klej akrylowy naniesiony równomiernie. Wyrób medyczny klasy IIa, opakowanie  typu folia-folia. Potwierdzenie bariery folii dla wirusów =&gt;27nm przez niezależne laboratorium na podstawie badań statystycznie znamiennej ilości próbek (min 32).</t>
  </si>
  <si>
    <t>szt.</t>
  </si>
  <si>
    <t>Maska chirurgiczna czterowarstwowa z osłoną na oczy. Osłona pokryta folią ochronną zdejmowaną przed użyciem. Mocowana na troki. Posiada wkładkę modelującą na nos o dł.min. 13cm. Typ IIR odporny na rozpryski zgodnie z normą EN14683:2005. Skuteczność filtracji bakteryjnej (BFE) - 99,99 %, Ciśnienie różnicowe 32,78 Pa/cm˛. Odporna na rozpryski &gt;120 mmHg. Wymiary maski min.18cm x9,5cm. Mocowana na troki (2x min.43cm górne, 2x min.37cm dolne)  Pakowane po 25 szt.</t>
  </si>
  <si>
    <t>Czepek chirurgiczny z potnikiem, wykonany z włókniny wiskozowej perforowanej.Czepek  głęboki zabezpieczający szyję, wiązany na troki. Dostępny w kolorze niebieskim lub zielonym - do wyboru przez zamawiającego. Pakowany w kartonik w formie podajnika.</t>
  </si>
  <si>
    <t>Pokrowiec na aparaturę wykonany z mocnej przeźroczystej folii PE, ściągnięty elastyczną gumką umożliwiającą łatwe nałożenie na przyrząd, sterylny. Pakowane pojedynczo. Średnica po rozciągnięciu min. 80cm (+/-10%).</t>
  </si>
  <si>
    <t xml:space="preserve">Fartuch z cienkiej folii na rolce lub w kartonik po 100 szt., o grubości min.0,028 mm. Biały. Rozmiar L. Zamawiający dopuszcza fartuchy o grubości 0,02 mm w rozmiarze uniwersalnym. </t>
  </si>
  <si>
    <t xml:space="preserve">Koszula operacyjna - dla pacjenta, wykonana z nieprześwitujacej włókniny, polipropylenowej, wiązana z tyłu dwie pary troków, rozcięta z tyłu. Rozmiar L i XL. Długość koszuli min. 110 cm. 
Zamawiający dopuszcza koszule w rozm. M/L i XL/XXL. 
Zamawiajacy dopuszcza zaoferowanie koszuli wykonanej z włókniny SMS w rozmiarze uniwersalnym. </t>
  </si>
  <si>
    <t>Jednorazowa koszula dla pacjenta z krótkim rękawem, wkładana przez głowę wykonana z miękkiej włókniny nieprześwitująca, rozmiar uniwersalny wiązana na troczki.  Długość koszuli min. 110 cm.
Zamawiający dopuszcza koszule z wszywanymi rękawami bez wiązania. Zamawiajacy dopuszcza zaoferowanie koszuli wykonanej z włókniny SMS w rozmiarach S-XXL.</t>
  </si>
  <si>
    <t>Jałowa, samoprzylepna folia chirurgiczna, antystatyczna, rozciągliwa, hypoalergiczna (pokryta klejem akrylowym) i nieprzepuszczalna dla bakterii, przepuszczalna dla pary wodnej, wodoszczelna. Paroprzepuszczalność  600-850g/m2/24h, grubość od 0,025mm do 0,030mm. Rozmiar 30cm x 28cm (+/-10%), powierzchnia przylepna 30cm x 21cm (+/-10%).</t>
  </si>
  <si>
    <t>Jałowa, samoprzylepna folia chirurgiczna, antystatyczna, rozciągliwa, hypoalergiczna (pokryta klejem akrylowym) i nieprzepuszczalna dla bakterii, przepuszczalna dla pary wodnej, wodoszczelna. Paroprzepuszczalność 600-850g/m2/24h, grubość od 0,025mm do 0,030mm. Rozmiar 15cm x 28cm (+/-10%), powierzchnia przylepna 15cm x 21cm (+/-10%).</t>
  </si>
  <si>
    <t xml:space="preserve">Jałowa, samoprzylepna folia chirurgiczna, antystatyczna, rozciągliwa, hypoalergiczna (pokryta klejem akrylowym) i nieprzepuszczalna dla bakterii, przepuszczalna dla pary wodnej, wodoszczelna. Paroprzepuszczalność 600-850g/m2/24h, grubość od 0,025mm do 0,030mm. Rozmiar 38cm x 41cm (+/-10%)  powierzchnia przylepna 32cm x 41cm (+/-10%) </t>
  </si>
  <si>
    <t>Jałowe kieszenie nieprzemakalne wykończone taśmą samoprzylepną na narzędzia, dwukomorowa. Pakowane pojedynczo. Rozmiar 2x 15cm x 30cm (+/-10%). Zamawiający dopuszcza kieszeń dwukomorową w rozmiarze 40cm x 30cm (kieszeń lewa 15 x 30cm, kieszeń prawa 25 x 30cm).</t>
  </si>
  <si>
    <t xml:space="preserve">Zbiornik na płyny; w górnej części zbiornika usztywnienie z polipropylenu. Rozmiar 50cm x 50cm (+/-10%). Zamawiający dopuszcza zbiornik z filtrem, sztywnikiem i taśmą lepną. Zamawiający dopuszcza torbę do przechwytywania płynów o wymiarach 50cm x 50cm wyposażoną w sztywnik (metalowa kształtka) w górnej części torebki, filtr w dolnej, wewnętrznej części torby i port do odsysania treści w dolnej części worka, którego budowa umożliwia podłączania drenów o różnej średnicy.
</t>
  </si>
  <si>
    <t xml:space="preserve">Czepek okrągły, ściągany bez ucisku gumką, z włókniny o gramaturze min. 14g/m2. Niebieski lub biały lub zielony. </t>
  </si>
  <si>
    <t xml:space="preserve">Czepek chirurgiczny z wstawką ściągającą pot wykonany z włókniny o gramaturze 20-25g/m2, pakowany w kartonik, wiązany na troki, dopuszczalna wydłużona tylna część ze ściągaczem. Zielony lub niebieski. Zamawiający dopuszcza czepek typu furażerka, z lamówką min.8 mm, przechodzącą z tyłu w troki, wiązany na troki, niesterylny, wykonany z włókniny, o gramaturze 25 g/m2,z warstwą pochłaniającą pot w przedniej części o długości min.32 cm i wysokości min. 5 cm, troki o dł. min.46 cm, głębokość czepka min.13 cm, denko o wymiarach min.20 cm x  12,5 cm, w kolorze zielonym, rozmiar uniwersalny, bez wydłużonej części tylnej oraz bez gumki. </t>
  </si>
  <si>
    <t xml:space="preserve">Maska operacyjna trójwarstwowa, mocowana gumkami. Pakowane w kartonik w formie podajnika. Niebieski lub biały lub zielony. </t>
  </si>
  <si>
    <t xml:space="preserve">Maska operacyjna trzywarstwowa, mocowana trokami, odporna na przesiąkanie (dopuszczalne białe troki). Pakowane w kartonik w formie podajnika. Niebieski lub zielony. </t>
  </si>
  <si>
    <t>Jałowa serweta nieprzemakalna i absorpcyjna nieprzylepna wykonana z włókien pełnobarierowych laminowanych, minimum dwuwarstwowych. Gramarura min. 55g/m2. Rozmiar 175cm x 150cm (+/-20%).
Dopuszcza się nie wymaga jałową serwetę o rozmiarze 150cm x 180cm.</t>
  </si>
  <si>
    <t>zest.</t>
  </si>
  <si>
    <t>Zestaw do porodu naturalnego. Skład zestawu: serweta na stolik narzędzi 120 x 140cm, 40 mikro - 1szt., serweta pod pośladki z folii 114,5 x 85cm ze wzmocnieniem z workiem na płyny z możliwością podłączenia do ssaka - 1 szt., nogawica 79 x 140cm - 2szt., ręczniki 20 x 30cm - 2 szt., serweta przylepna 75 x 90cm - 1szt., kocyk włókninowy dla noworodka 100 x 105cm - 1 szt., fartuch chirurgiczny z włókniny SMS 35g/m2. rozmiar XL - 1 szt. Serwety okrywające pacjentkę z włókniny 2 - warstwowej o gramaturze min. 55g/m2. Wymagana jest pełnobarierowość i spełnianie normy EN 13795-1-3 lub równoważnej . Wymagane jest aby obłożenia chirurgiczne bezpośrednio stykające się z polem operacyjnym nie zawierały celulozy. Wymagana jest samoprzylepna podwójna etykieta umożliwiająca identyfikację produktu i nadająca się do wklejenia do dokumentacji medycznej, posiadająca informacje o dacie ważności i nr serii. Zamawiający dopuszcza w składzie  zestawu do porodu naturalnego fartucha chirurgicznego wykonanego z włókniny SMMMS.</t>
  </si>
  <si>
    <t>Jednorazowa strzykawka dwuczęściowa , jałowa, nietoksyczna, wykonana z polipropylen – polietylen , sterylizowana tlenkiem etylenu; końcówka luer.  Trzon tłoka strzykawki  prosty  na całej długości – zwężony na końcu w komorze strzykawki, nie zawierają lateksu i PCV, na korpusie strzykawki –nazwa handlowa oraz typ strzykawki, rozszerzona niezmywalna czarna i czytelna skala, skala oznaczona cyframi co 1 ml, cyfry umieszczone bocznie na skali, tłok w kolorze kontrastującym, strzykawki o pojemności 2 ml skalowane co 0,1 ml (możliwość wypełnienia do min. 3ml) – podstawowa pojemność zaznaczona w kółku dla łatwiejszego odczytu, wysokość cyfr na skali 3,5mm -  op x 100szt. Kod kolorów na opakowaniu dla łatwego rozpoznania rozmiaru strzykawek. Opakowanie jednostkowe posiada datę produkcji oraz datę ważności.</t>
  </si>
  <si>
    <t xml:space="preserve">Jednorazowa strzykawka dwuczęściowa , jałowa, nietoksyczna, wykonana z polipropylen – polietylen , sterylizowana tlenkiem etylenu; końcówka luer.  Trzon tłoka strzykawki prosty na całej długości – zwężony na końcu w komorze strzykawki, nie zawierają lateksu i PCV, na korpusie strzykawki –nazwa handlowa oraz typ strzykawki, rozszerzona niezmywalna czarna i czytelna skala, skala oznaczona cyframi co 1 ml, cyfry umieszczone bocznie na skali, tłok w kolorze kontrastującym, strzykawki o pojemności 5 ml skalowane co 0,2 ml (możliwość wypełnienia do min. 6 ml) – podstawowa pojemność zaznaczona w kółku dla łatwiejszego odczytu, wysokość cyfr na skali 3,5mm   -  op x 100szt. Kod kolorów na opakowaniu dla łatwego rozpoznania rozmiaru strzykawek. Opakowanie jednostkowe posiada datę produkcji oraz datę ważności. </t>
  </si>
  <si>
    <t>Jednorazowa strzykawka dwuczęściowa , jałowa, nietoksyczna, wykonana z polipropylen – polietylen , sterylizowana tlenkiem etylenu; końcówka luer.  Trzon tłoka strzykawki prosty na całej długości – zwężony na końcu w komorze strzykawki, nie zawierają lateksu i PCV, na korpusie strzykawki –nazwa handlowa oraz typ strzykawki, rozszerzona niezmywalna czarna i czytelna skala, skala oznaczona cyframi co 1 ml, cyfry umieszczone bocznie na skali, tłok w kolorze kontrastującym, strzykawki o pojemności 10 ml skalowane co 0,5 ml (możliwość wypełnienia do min. 12ml) – podstawowa pojemność zaznaczona w kółku dla łatwiejszego odczytu, wysokość cyfr na skali 3,5mm   -  op x 100szt. Kod kolorów na opakowaniu dla łatwego rozpoznania rozmiaru strzykawek. Opakowanie jednostkowe posiada datę produkcji oraz datę ważności.</t>
  </si>
  <si>
    <t>Jednorazowa strzykawka dwuczęściowa , jałowa, nietoksyczna, wykonana z polipropylen – polietylen , sterylizowana tlenkiem etylenu; końcówka luer.  Trzon tłoka strzykawki prosty na całej długości – zwężony na końcu w komorze strzykawki, nie zawierają lateksu i PCV, na korpusie strzykawki –nazwa handlowa oraz typ strzykawki, rozszerzona niezmywalna czarna i czytelna skala, skala oznaczona cyframi co 1 ml, cyfry umieszczone bocznie na skali, tłok w kolorze kontrastującym, strzykawki o pojemności 20 ml skalowane co 1 ml (możliwość wypełnienia do min. 24ml) – podstawowa pojemność zaznaczona w kółku dla łatwiejszego odczytu, wysokość cyfr na skali 4mm   -  op x 100szt. Kod kolorów na opakowaniu dla łatwego rozpoznania rozmiaru strzykawek. Opakowanie jednostkowe posiada datę produkcji oraz datę ważności.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</si>
</sst>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4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Garamond"/>
      <family val="1"/>
      <charset val="238"/>
    </font>
    <font>
      <sz val="10"/>
      <name val="Garamond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</cellStyleXfs>
  <cellXfs count="119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3" fontId="9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3" borderId="1" xfId="15" applyNumberFormat="1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1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15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3" fontId="4" fillId="0" borderId="1" xfId="1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1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6"/>
  <sheetViews>
    <sheetView showGridLines="0" zoomScaleNormal="100" zoomScaleSheetLayoutView="100" zoomScalePageLayoutView="115" workbookViewId="0">
      <selection activeCell="K9" sqref="K9"/>
    </sheetView>
  </sheetViews>
  <sheetFormatPr defaultColWidth="9.109375" defaultRowHeight="14.4"/>
  <cols>
    <col min="1" max="1" width="3.55468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41</v>
      </c>
    </row>
    <row r="2" spans="2:6" ht="18" customHeight="1">
      <c r="B2" s="3"/>
      <c r="C2" s="3" t="s">
        <v>36</v>
      </c>
      <c r="D2" s="3"/>
    </row>
    <row r="3" spans="2:6" ht="18" customHeight="1"/>
    <row r="4" spans="2:6" ht="18" customHeight="1">
      <c r="B4" s="1" t="s">
        <v>29</v>
      </c>
      <c r="C4" s="5" t="s">
        <v>54</v>
      </c>
      <c r="E4" s="5"/>
    </row>
    <row r="5" spans="2:6" ht="18" customHeight="1">
      <c r="E5" s="5"/>
    </row>
    <row r="6" spans="2:6" ht="15.75" customHeight="1">
      <c r="B6" s="1" t="s">
        <v>28</v>
      </c>
      <c r="C6" s="107" t="s">
        <v>53</v>
      </c>
      <c r="D6" s="107"/>
      <c r="E6" s="6"/>
      <c r="F6" s="7"/>
    </row>
    <row r="7" spans="2:6" ht="14.25" customHeight="1"/>
    <row r="8" spans="2:6" ht="14.25" customHeight="1">
      <c r="B8" s="8" t="s">
        <v>24</v>
      </c>
      <c r="C8" s="108"/>
      <c r="D8" s="109"/>
      <c r="E8" s="5"/>
    </row>
    <row r="9" spans="2:6" ht="31.5" customHeight="1">
      <c r="B9" s="8" t="s">
        <v>56</v>
      </c>
      <c r="C9" s="110"/>
      <c r="D9" s="111"/>
      <c r="E9" s="5"/>
    </row>
    <row r="10" spans="2:6" ht="18" customHeight="1">
      <c r="B10" s="8" t="s">
        <v>23</v>
      </c>
      <c r="C10" s="92"/>
      <c r="D10" s="93"/>
      <c r="E10" s="5"/>
    </row>
    <row r="11" spans="2:6" ht="18" customHeight="1">
      <c r="B11" s="8" t="s">
        <v>30</v>
      </c>
      <c r="C11" s="92"/>
      <c r="D11" s="93"/>
      <c r="E11" s="5"/>
    </row>
    <row r="12" spans="2:6" ht="18" customHeight="1">
      <c r="B12" s="8" t="s">
        <v>31</v>
      </c>
      <c r="C12" s="92"/>
      <c r="D12" s="93"/>
      <c r="E12" s="5"/>
    </row>
    <row r="13" spans="2:6" ht="18" customHeight="1">
      <c r="B13" s="8" t="s">
        <v>32</v>
      </c>
      <c r="C13" s="92"/>
      <c r="D13" s="93"/>
      <c r="E13" s="5"/>
    </row>
    <row r="14" spans="2:6" ht="18" customHeight="1">
      <c r="B14" s="8" t="s">
        <v>33</v>
      </c>
      <c r="C14" s="92"/>
      <c r="D14" s="93"/>
      <c r="E14" s="5"/>
    </row>
    <row r="15" spans="2:6" ht="18" customHeight="1">
      <c r="B15" s="8" t="s">
        <v>34</v>
      </c>
      <c r="C15" s="92"/>
      <c r="D15" s="93"/>
      <c r="E15" s="5"/>
    </row>
    <row r="16" spans="2:6" ht="18" customHeight="1">
      <c r="B16" s="8" t="s">
        <v>35</v>
      </c>
      <c r="C16" s="92"/>
      <c r="D16" s="93"/>
      <c r="E16" s="5"/>
    </row>
    <row r="17" spans="1:6" ht="18" customHeight="1">
      <c r="C17" s="5"/>
      <c r="D17" s="10"/>
      <c r="E17" s="5"/>
    </row>
    <row r="18" spans="1:6" ht="18" customHeight="1">
      <c r="B18" s="102" t="s">
        <v>57</v>
      </c>
      <c r="C18" s="101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12" t="s">
        <v>0</v>
      </c>
      <c r="D20" s="113"/>
    </row>
    <row r="21" spans="1:6" ht="18" customHeight="1">
      <c r="A21" s="13"/>
      <c r="B21" s="14" t="s">
        <v>14</v>
      </c>
      <c r="C21" s="104">
        <f>'1a - część 1'!F7</f>
        <v>0</v>
      </c>
      <c r="D21" s="105"/>
    </row>
    <row r="22" spans="1:6" ht="18" customHeight="1">
      <c r="A22" s="13"/>
      <c r="B22" s="15" t="s">
        <v>15</v>
      </c>
      <c r="C22" s="104">
        <f>'1a - część 2'!F7</f>
        <v>0</v>
      </c>
      <c r="D22" s="105"/>
    </row>
    <row r="23" spans="1:6" ht="18" customHeight="1">
      <c r="A23" s="13"/>
      <c r="B23" s="14" t="s">
        <v>16</v>
      </c>
      <c r="C23" s="104">
        <f>'1a - część 3'!F7</f>
        <v>0</v>
      </c>
      <c r="D23" s="105"/>
    </row>
    <row r="24" spans="1:6" ht="18" customHeight="1">
      <c r="A24" s="13"/>
      <c r="B24" s="15" t="s">
        <v>17</v>
      </c>
      <c r="C24" s="104">
        <f>'1a - część 4'!F7</f>
        <v>0</v>
      </c>
      <c r="D24" s="105"/>
    </row>
    <row r="25" spans="1:6" ht="18" customHeight="1">
      <c r="A25" s="13"/>
      <c r="B25" s="14" t="s">
        <v>18</v>
      </c>
      <c r="C25" s="104">
        <f>'1a - część 5'!F7</f>
        <v>0</v>
      </c>
      <c r="D25" s="105"/>
    </row>
    <row r="26" spans="1:6" ht="18" customHeight="1">
      <c r="A26" s="13"/>
      <c r="B26" s="15" t="s">
        <v>19</v>
      </c>
      <c r="C26" s="104">
        <f>'1a - część 6'!F7</f>
        <v>0</v>
      </c>
      <c r="D26" s="105"/>
    </row>
    <row r="27" spans="1:6" ht="18" customHeight="1">
      <c r="A27" s="13"/>
      <c r="B27" s="14" t="s">
        <v>20</v>
      </c>
      <c r="C27" s="104">
        <f>'1a - część 7'!F7</f>
        <v>0</v>
      </c>
      <c r="D27" s="105"/>
    </row>
    <row r="28" spans="1:6" s="71" customFormat="1" ht="18" customHeight="1">
      <c r="A28" s="13"/>
      <c r="B28" s="58"/>
      <c r="C28" s="73"/>
      <c r="D28" s="74"/>
    </row>
    <row r="29" spans="1:6" s="71" customFormat="1" ht="72.599999999999994" customHeight="1">
      <c r="A29" s="13"/>
      <c r="B29" s="106" t="s">
        <v>51</v>
      </c>
      <c r="C29" s="106"/>
      <c r="D29" s="106"/>
    </row>
    <row r="30" spans="1:6" s="53" customFormat="1" ht="15" customHeight="1">
      <c r="A30" s="13"/>
      <c r="B30" s="58"/>
      <c r="C30" s="59"/>
      <c r="D30" s="59"/>
    </row>
    <row r="31" spans="1:6" ht="21" customHeight="1">
      <c r="A31" s="1">
        <v>1</v>
      </c>
      <c r="B31" s="101" t="s">
        <v>27</v>
      </c>
      <c r="C31" s="102"/>
      <c r="D31" s="103"/>
      <c r="E31" s="16"/>
    </row>
    <row r="32" spans="1:6" ht="49.95" customHeight="1">
      <c r="A32" s="1">
        <f>A31+1</f>
        <v>2</v>
      </c>
      <c r="B32" s="97" t="s">
        <v>58</v>
      </c>
      <c r="C32" s="97"/>
      <c r="D32" s="97"/>
      <c r="E32" s="17"/>
      <c r="F32" s="7"/>
    </row>
    <row r="33" spans="1:6" s="18" customFormat="1" ht="62.4" customHeight="1">
      <c r="A33" s="63">
        <f t="shared" ref="A33:A38" si="0">A32+1</f>
        <v>3</v>
      </c>
      <c r="B33" s="98" t="s">
        <v>55</v>
      </c>
      <c r="C33" s="98"/>
      <c r="D33" s="98"/>
      <c r="E33" s="19"/>
    </row>
    <row r="34" spans="1:6" ht="40.5" customHeight="1">
      <c r="A34" s="63">
        <f t="shared" si="0"/>
        <v>4</v>
      </c>
      <c r="B34" s="98" t="s">
        <v>59</v>
      </c>
      <c r="C34" s="99"/>
      <c r="D34" s="99"/>
      <c r="E34" s="16"/>
      <c r="F34" s="7"/>
    </row>
    <row r="35" spans="1:6" ht="27.75" customHeight="1">
      <c r="A35" s="63">
        <f t="shared" si="0"/>
        <v>5</v>
      </c>
      <c r="B35" s="102" t="s">
        <v>21</v>
      </c>
      <c r="C35" s="101"/>
      <c r="D35" s="101"/>
      <c r="E35" s="16"/>
      <c r="F35" s="7"/>
    </row>
    <row r="36" spans="1:6" ht="39.75" customHeight="1">
      <c r="A36" s="63">
        <f t="shared" si="0"/>
        <v>6</v>
      </c>
      <c r="B36" s="98" t="s">
        <v>22</v>
      </c>
      <c r="C36" s="99"/>
      <c r="D36" s="99"/>
      <c r="E36" s="16"/>
      <c r="F36" s="7"/>
    </row>
    <row r="37" spans="1:6" ht="89.4" customHeight="1">
      <c r="A37" s="63">
        <f t="shared" si="0"/>
        <v>7</v>
      </c>
      <c r="B37" s="98" t="s">
        <v>43</v>
      </c>
      <c r="C37" s="100"/>
      <c r="D37" s="100"/>
      <c r="E37" s="16"/>
      <c r="F37" s="7"/>
    </row>
    <row r="38" spans="1:6" ht="18" customHeight="1">
      <c r="A38" s="63">
        <f t="shared" si="0"/>
        <v>8</v>
      </c>
      <c r="B38" s="6" t="s">
        <v>1</v>
      </c>
      <c r="C38" s="7"/>
      <c r="D38" s="1"/>
      <c r="E38" s="20"/>
    </row>
    <row r="39" spans="1:6" ht="11.4" customHeight="1">
      <c r="B39" s="7"/>
      <c r="C39" s="7"/>
      <c r="D39" s="21"/>
      <c r="E39" s="20"/>
    </row>
    <row r="40" spans="1:6" ht="18" customHeight="1">
      <c r="B40" s="94" t="s">
        <v>11</v>
      </c>
      <c r="C40" s="95"/>
      <c r="D40" s="96"/>
      <c r="E40" s="20"/>
    </row>
    <row r="41" spans="1:6" ht="18" customHeight="1">
      <c r="B41" s="94" t="s">
        <v>2</v>
      </c>
      <c r="C41" s="96"/>
      <c r="D41" s="8"/>
      <c r="E41" s="20"/>
    </row>
    <row r="42" spans="1:6" ht="18" customHeight="1">
      <c r="B42" s="116"/>
      <c r="C42" s="117"/>
      <c r="D42" s="8"/>
      <c r="E42" s="20"/>
    </row>
    <row r="43" spans="1:6" ht="18" customHeight="1">
      <c r="B43" s="116"/>
      <c r="C43" s="117"/>
      <c r="D43" s="8"/>
      <c r="E43" s="20"/>
    </row>
    <row r="44" spans="1:6" ht="18" customHeight="1">
      <c r="B44" s="116"/>
      <c r="C44" s="117"/>
      <c r="D44" s="8"/>
      <c r="E44" s="20"/>
    </row>
    <row r="45" spans="1:6" ht="15" customHeight="1">
      <c r="B45" s="23" t="s">
        <v>4</v>
      </c>
      <c r="C45" s="23"/>
      <c r="D45" s="21"/>
      <c r="E45" s="20"/>
    </row>
    <row r="46" spans="1:6" ht="18" customHeight="1">
      <c r="B46" s="94" t="s">
        <v>12</v>
      </c>
      <c r="C46" s="95"/>
      <c r="D46" s="96"/>
      <c r="E46" s="20"/>
    </row>
    <row r="47" spans="1:6" ht="18" customHeight="1">
      <c r="B47" s="24" t="s">
        <v>2</v>
      </c>
      <c r="C47" s="22" t="s">
        <v>3</v>
      </c>
      <c r="D47" s="25" t="s">
        <v>5</v>
      </c>
      <c r="E47" s="20"/>
    </row>
    <row r="48" spans="1:6" ht="18" customHeight="1">
      <c r="B48" s="26"/>
      <c r="C48" s="22"/>
      <c r="D48" s="27"/>
      <c r="E48" s="20"/>
    </row>
    <row r="49" spans="2:5" ht="18" customHeight="1">
      <c r="B49" s="26"/>
      <c r="C49" s="22"/>
      <c r="D49" s="27"/>
      <c r="E49" s="20"/>
    </row>
    <row r="50" spans="2:5" ht="18" customHeight="1">
      <c r="B50" s="23"/>
      <c r="C50" s="23"/>
      <c r="D50" s="21"/>
      <c r="E50" s="20"/>
    </row>
    <row r="51" spans="2:5" ht="18" customHeight="1">
      <c r="B51" s="94" t="s">
        <v>13</v>
      </c>
      <c r="C51" s="95"/>
      <c r="D51" s="96"/>
      <c r="E51" s="20"/>
    </row>
    <row r="52" spans="2:5" ht="18" customHeight="1">
      <c r="B52" s="115" t="s">
        <v>6</v>
      </c>
      <c r="C52" s="115"/>
      <c r="D52" s="8"/>
    </row>
    <row r="53" spans="2:5" ht="18" customHeight="1">
      <c r="B53" s="109"/>
      <c r="C53" s="109"/>
      <c r="D53" s="8"/>
    </row>
    <row r="54" spans="2:5" ht="18" customHeight="1"/>
    <row r="55" spans="2:5" ht="18" customHeight="1">
      <c r="B55" s="114"/>
      <c r="C55" s="114"/>
      <c r="D55" s="114"/>
    </row>
    <row r="56" spans="2:5" ht="18" customHeight="1">
      <c r="D56" s="1"/>
    </row>
  </sheetData>
  <mergeCells count="37">
    <mergeCell ref="B55:D55"/>
    <mergeCell ref="B53:C53"/>
    <mergeCell ref="B52:C52"/>
    <mergeCell ref="B41:C41"/>
    <mergeCell ref="B42:C42"/>
    <mergeCell ref="B44:C44"/>
    <mergeCell ref="B51:D51"/>
    <mergeCell ref="B46:D46"/>
    <mergeCell ref="B43:C4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B40:D40"/>
    <mergeCell ref="B32:D32"/>
    <mergeCell ref="B34:D34"/>
    <mergeCell ref="B37:D37"/>
    <mergeCell ref="B31:D31"/>
    <mergeCell ref="B36:D36"/>
    <mergeCell ref="B35:D35"/>
    <mergeCell ref="B33:D33"/>
    <mergeCell ref="C25:D25"/>
    <mergeCell ref="C26:D26"/>
    <mergeCell ref="B29:D29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tabSelected="1" view="pageBreakPreview" topLeftCell="A13" zoomScaleNormal="100" zoomScaleSheetLayoutView="100" zoomScalePageLayoutView="85" workbookViewId="0">
      <selection activeCell="H22" sqref="H22"/>
    </sheetView>
  </sheetViews>
  <sheetFormatPr defaultColWidth="9.109375" defaultRowHeight="14.4"/>
  <cols>
    <col min="1" max="1" width="5.33203125" style="56" customWidth="1"/>
    <col min="2" max="2" width="74.88671875" style="56" customWidth="1"/>
    <col min="3" max="3" width="9.6640625" style="31" customWidth="1"/>
    <col min="4" max="4" width="9.5546875" style="57" customWidth="1"/>
    <col min="5" max="5" width="22.33203125" style="56" customWidth="1"/>
    <col min="6" max="6" width="19.109375" style="56" customWidth="1"/>
    <col min="7" max="7" width="15.109375" style="56" customWidth="1"/>
    <col min="8" max="8" width="19" style="56" customWidth="1"/>
    <col min="9" max="10" width="14.33203125" style="56" customWidth="1"/>
    <col min="11" max="16384" width="9.109375" style="56"/>
  </cols>
  <sheetData>
    <row r="1" spans="1:10">
      <c r="B1" s="28" t="str">
        <f>'Załącznik 1'!C4</f>
        <v>DFP.271.229.2018.AG</v>
      </c>
      <c r="C1" s="56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62</v>
      </c>
      <c r="C4" s="54">
        <v>1</v>
      </c>
      <c r="D4" s="32"/>
      <c r="E4" s="33" t="s">
        <v>10</v>
      </c>
      <c r="F4" s="5"/>
      <c r="G4" s="55"/>
      <c r="H4" s="55"/>
    </row>
    <row r="5" spans="1:10">
      <c r="B5" s="6"/>
      <c r="C5" s="34"/>
      <c r="D5" s="32"/>
      <c r="E5" s="33"/>
      <c r="F5" s="5"/>
      <c r="G5" s="55"/>
      <c r="H5" s="55"/>
    </row>
    <row r="6" spans="1:10">
      <c r="A6" s="6"/>
      <c r="C6" s="34"/>
      <c r="D6" s="32"/>
      <c r="E6" s="55"/>
      <c r="F6" s="55"/>
      <c r="G6" s="55"/>
      <c r="H6" s="55"/>
    </row>
    <row r="7" spans="1:10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133.80000000000001" customHeight="1">
      <c r="A10" s="43">
        <v>1</v>
      </c>
      <c r="B10" s="91" t="s">
        <v>85</v>
      </c>
      <c r="C10" s="76">
        <v>1200000</v>
      </c>
      <c r="D10" s="75" t="s">
        <v>60</v>
      </c>
      <c r="E10" s="43"/>
      <c r="F10" s="43"/>
      <c r="G10" s="43"/>
      <c r="H10" s="47">
        <f>ROUND(ROUND(C10,2)*ROUND(G10,2),2)</f>
        <v>0</v>
      </c>
    </row>
    <row r="11" spans="1:10" s="44" customFormat="1" ht="127.8" customHeight="1">
      <c r="A11" s="43">
        <f>A10+1</f>
        <v>2</v>
      </c>
      <c r="B11" s="91" t="s">
        <v>86</v>
      </c>
      <c r="C11" s="76">
        <v>1350000</v>
      </c>
      <c r="D11" s="75" t="s">
        <v>60</v>
      </c>
      <c r="E11" s="43"/>
      <c r="F11" s="43"/>
      <c r="G11" s="43"/>
      <c r="H11" s="47">
        <f t="shared" ref="H11:H13" si="0">ROUND(ROUND(C11,2)*ROUND(G11,2),2)</f>
        <v>0</v>
      </c>
    </row>
    <row r="12" spans="1:10" s="44" customFormat="1" ht="130.80000000000001" customHeight="1">
      <c r="A12" s="43">
        <f t="shared" ref="A12:A13" si="1">A11+1</f>
        <v>3</v>
      </c>
      <c r="B12" s="91" t="s">
        <v>87</v>
      </c>
      <c r="C12" s="76">
        <v>1400000</v>
      </c>
      <c r="D12" s="75" t="s">
        <v>60</v>
      </c>
      <c r="E12" s="43"/>
      <c r="F12" s="43"/>
      <c r="G12" s="43"/>
      <c r="H12" s="47">
        <f t="shared" si="0"/>
        <v>0</v>
      </c>
    </row>
    <row r="13" spans="1:10" s="44" customFormat="1" ht="136.80000000000001" customHeight="1">
      <c r="A13" s="43">
        <f t="shared" si="1"/>
        <v>4</v>
      </c>
      <c r="B13" s="91" t="s">
        <v>88</v>
      </c>
      <c r="C13" s="76">
        <v>1500000</v>
      </c>
      <c r="D13" s="75" t="s">
        <v>60</v>
      </c>
      <c r="E13" s="43"/>
      <c r="F13" s="43"/>
      <c r="G13" s="43"/>
      <c r="H13" s="47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6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" customWidth="1"/>
    <col min="2" max="2" width="79.88671875" style="7" customWidth="1"/>
    <col min="3" max="3" width="10.6640625" style="31" customWidth="1"/>
    <col min="4" max="4" width="7.33203125" style="29" customWidth="1"/>
    <col min="5" max="5" width="22.33203125" style="7" customWidth="1"/>
    <col min="6" max="6" width="19.109375" style="7" customWidth="1"/>
    <col min="7" max="7" width="15.109375" style="7" customWidth="1"/>
    <col min="8" max="8" width="19" style="7" customWidth="1"/>
    <col min="9" max="9" width="18.109375" style="7" customWidth="1"/>
    <col min="10" max="10" width="20.6640625" style="7" customWidth="1"/>
    <col min="11" max="11" width="8" style="7" customWidth="1"/>
    <col min="12" max="12" width="15.88671875" style="7" customWidth="1"/>
    <col min="13" max="13" width="15.88671875" style="49" customWidth="1"/>
    <col min="14" max="14" width="15.88671875" style="7" customWidth="1"/>
    <col min="15" max="16" width="14.33203125" style="7" customWidth="1"/>
    <col min="17" max="17" width="15.33203125" style="7" customWidth="1"/>
    <col min="18" max="16384" width="9.109375" style="7"/>
  </cols>
  <sheetData>
    <row r="1" spans="1:16">
      <c r="B1" s="28" t="str">
        <f>'Załącznik 1'!C4</f>
        <v>DFP.271.229.2018.AG</v>
      </c>
      <c r="C1" s="7"/>
      <c r="G1" s="118" t="s">
        <v>42</v>
      </c>
      <c r="H1" s="118"/>
      <c r="J1" s="30"/>
      <c r="O1" s="30"/>
      <c r="P1" s="30"/>
    </row>
    <row r="2" spans="1:16">
      <c r="E2" s="101"/>
      <c r="F2" s="101"/>
      <c r="G2" s="118" t="s">
        <v>44</v>
      </c>
      <c r="H2" s="118"/>
    </row>
    <row r="4" spans="1:16">
      <c r="B4" s="83" t="s">
        <v>62</v>
      </c>
      <c r="C4" s="9">
        <v>2</v>
      </c>
      <c r="D4" s="32"/>
      <c r="E4" s="33" t="s">
        <v>10</v>
      </c>
      <c r="F4" s="5"/>
      <c r="G4" s="5"/>
      <c r="H4" s="5"/>
      <c r="I4" s="1"/>
      <c r="J4" s="1"/>
      <c r="P4" s="28"/>
    </row>
    <row r="5" spans="1:16">
      <c r="B5" s="6"/>
      <c r="C5" s="34"/>
      <c r="D5" s="32"/>
      <c r="E5" s="33"/>
      <c r="F5" s="5"/>
      <c r="G5" s="5"/>
      <c r="H5" s="5"/>
      <c r="I5" s="1"/>
      <c r="J5" s="1"/>
      <c r="P5" s="28"/>
    </row>
    <row r="6" spans="1:16">
      <c r="A6" s="6"/>
      <c r="C6" s="34"/>
      <c r="D6" s="32"/>
      <c r="E6" s="1"/>
      <c r="F6" s="1"/>
      <c r="G6" s="1"/>
      <c r="H6" s="1"/>
      <c r="I6" s="1"/>
      <c r="J6" s="1"/>
    </row>
    <row r="7" spans="1:16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M7" s="7"/>
    </row>
    <row r="8" spans="1:16" ht="12.75" customHeight="1">
      <c r="A8" s="40"/>
      <c r="B8" s="35"/>
      <c r="C8" s="41"/>
      <c r="D8" s="42"/>
      <c r="E8" s="40"/>
      <c r="F8" s="40"/>
      <c r="G8" s="40"/>
      <c r="H8" s="40"/>
      <c r="M8" s="7"/>
    </row>
    <row r="9" spans="1:16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6" s="48" customFormat="1" ht="100.8">
      <c r="A10" s="64">
        <v>1</v>
      </c>
      <c r="B10" s="60" t="s">
        <v>61</v>
      </c>
      <c r="C10" s="50">
        <v>1174300</v>
      </c>
      <c r="D10" s="68" t="s">
        <v>60</v>
      </c>
      <c r="E10" s="45"/>
      <c r="F10" s="45"/>
      <c r="G10" s="46"/>
      <c r="H10" s="47">
        <f>ROUND(ROUND(C10,2)*ROUND(G10,2),2)</f>
        <v>0</v>
      </c>
    </row>
    <row r="11" spans="1:16">
      <c r="B11" s="62"/>
    </row>
    <row r="12" spans="1:16">
      <c r="B12" s="62"/>
    </row>
    <row r="13" spans="1:16">
      <c r="B13" s="62"/>
    </row>
    <row r="14" spans="1:16">
      <c r="B14" s="62"/>
    </row>
    <row r="15" spans="1:16">
      <c r="B15" s="62"/>
    </row>
    <row r="16" spans="1:16">
      <c r="B16" s="62"/>
    </row>
  </sheetData>
  <mergeCells count="3">
    <mergeCell ref="E2:F2"/>
    <mergeCell ref="G1:H1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B1" sqref="B1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7.33203125" style="29" customWidth="1"/>
    <col min="5" max="5" width="22.33203125" style="7" customWidth="1"/>
    <col min="6" max="6" width="19.10937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'Załącznik 1'!C4</f>
        <v>DFP.271.229.2018.AG</v>
      </c>
      <c r="C1" s="7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81.599999999999994" customHeight="1">
      <c r="A10" s="43">
        <v>1</v>
      </c>
      <c r="B10" s="88" t="s">
        <v>63</v>
      </c>
      <c r="C10" s="69">
        <v>160000</v>
      </c>
      <c r="D10" s="66" t="s">
        <v>66</v>
      </c>
      <c r="E10" s="43"/>
      <c r="F10" s="43"/>
      <c r="G10" s="43"/>
      <c r="H10" s="47">
        <f>ROUND(ROUND(C10,2)*ROUND(G10,2),2)</f>
        <v>0</v>
      </c>
    </row>
    <row r="11" spans="1:10" s="44" customFormat="1" ht="66.599999999999994" customHeight="1">
      <c r="A11" s="43">
        <f>A10+1</f>
        <v>2</v>
      </c>
      <c r="B11" s="88" t="s">
        <v>64</v>
      </c>
      <c r="C11" s="69">
        <v>500</v>
      </c>
      <c r="D11" s="66" t="s">
        <v>60</v>
      </c>
      <c r="E11" s="43"/>
      <c r="F11" s="43"/>
      <c r="G11" s="43"/>
      <c r="H11" s="47">
        <f t="shared" ref="H11:H12" si="0">ROUND(ROUND(C11,2)*ROUND(G11,2),2)</f>
        <v>0</v>
      </c>
    </row>
    <row r="12" spans="1:10" s="44" customFormat="1" ht="66" customHeight="1">
      <c r="A12" s="43">
        <f t="shared" ref="A12" si="1">A11+1</f>
        <v>3</v>
      </c>
      <c r="B12" s="89" t="s">
        <v>65</v>
      </c>
      <c r="C12" s="69">
        <v>83200</v>
      </c>
      <c r="D12" s="66" t="s">
        <v>60</v>
      </c>
      <c r="E12" s="43"/>
      <c r="F12" s="43"/>
      <c r="G12" s="43"/>
      <c r="H12" s="47">
        <f t="shared" si="0"/>
        <v>0</v>
      </c>
    </row>
    <row r="13" spans="1:10" ht="64.8" customHeight="1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" sqref="B1"/>
    </sheetView>
  </sheetViews>
  <sheetFormatPr defaultColWidth="9.109375" defaultRowHeight="14.4"/>
  <cols>
    <col min="1" max="1" width="5.33203125" style="56" customWidth="1"/>
    <col min="2" max="2" width="74.88671875" style="56" customWidth="1"/>
    <col min="3" max="3" width="9.6640625" style="31" customWidth="1"/>
    <col min="4" max="4" width="9.5546875" style="57" customWidth="1"/>
    <col min="5" max="5" width="22.33203125" style="56" customWidth="1"/>
    <col min="6" max="6" width="19.109375" style="56" customWidth="1"/>
    <col min="7" max="7" width="15.109375" style="56" customWidth="1"/>
    <col min="8" max="8" width="19" style="56" customWidth="1"/>
    <col min="9" max="10" width="14.33203125" style="56" customWidth="1"/>
    <col min="11" max="16384" width="9.109375" style="56"/>
  </cols>
  <sheetData>
    <row r="1" spans="1:10">
      <c r="B1" s="28" t="str">
        <f>'Załącznik 1'!C4</f>
        <v>DFP.271.229.2018.AG</v>
      </c>
      <c r="C1" s="56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7</v>
      </c>
      <c r="C4" s="54">
        <v>4</v>
      </c>
      <c r="D4" s="32"/>
      <c r="E4" s="33" t="s">
        <v>10</v>
      </c>
      <c r="F4" s="5"/>
      <c r="G4" s="55"/>
      <c r="H4" s="55"/>
    </row>
    <row r="5" spans="1:10">
      <c r="B5" s="6"/>
      <c r="C5" s="34"/>
      <c r="D5" s="32"/>
      <c r="E5" s="33"/>
      <c r="F5" s="5"/>
      <c r="G5" s="55"/>
      <c r="H5" s="55"/>
    </row>
    <row r="6" spans="1:10">
      <c r="A6" s="6"/>
      <c r="C6" s="34"/>
      <c r="D6" s="32"/>
      <c r="E6" s="55"/>
      <c r="F6" s="55"/>
      <c r="G6" s="55"/>
      <c r="H6" s="55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202.2" customHeight="1">
      <c r="A10" s="64">
        <v>1</v>
      </c>
      <c r="B10" s="51" t="s">
        <v>84</v>
      </c>
      <c r="C10" s="52">
        <v>4000</v>
      </c>
      <c r="D10" s="68" t="s">
        <v>83</v>
      </c>
      <c r="E10" s="45"/>
      <c r="F10" s="45"/>
      <c r="G10" s="46"/>
      <c r="H10" s="47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1"/>
  <sheetViews>
    <sheetView showGridLines="0" view="pageBreakPreview" zoomScale="64" zoomScaleNormal="100" zoomScaleSheetLayoutView="64" zoomScalePageLayoutView="85" workbookViewId="0">
      <selection activeCell="H11" sqref="H11"/>
    </sheetView>
  </sheetViews>
  <sheetFormatPr defaultColWidth="9.109375" defaultRowHeight="14.4"/>
  <cols>
    <col min="1" max="1" width="5.33203125" style="56" customWidth="1"/>
    <col min="2" max="2" width="74.88671875" style="56" customWidth="1"/>
    <col min="3" max="3" width="11.6640625" style="31" bestFit="1" customWidth="1"/>
    <col min="4" max="4" width="9.5546875" style="57" customWidth="1"/>
    <col min="5" max="5" width="22.33203125" style="56" customWidth="1"/>
    <col min="6" max="6" width="19.109375" style="56" customWidth="1"/>
    <col min="7" max="7" width="15.109375" style="56" customWidth="1"/>
    <col min="8" max="8" width="19" style="56" customWidth="1"/>
    <col min="9" max="10" width="14.33203125" style="56" customWidth="1"/>
    <col min="11" max="16384" width="9.109375" style="56"/>
  </cols>
  <sheetData>
    <row r="1" spans="1:10">
      <c r="B1" s="28" t="str">
        <f>'Załącznik 1'!C4</f>
        <v>DFP.271.229.2018.AG</v>
      </c>
      <c r="C1" s="56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7</v>
      </c>
      <c r="C4" s="54">
        <v>5</v>
      </c>
      <c r="D4" s="32"/>
      <c r="E4" s="33" t="s">
        <v>10</v>
      </c>
      <c r="F4" s="5"/>
      <c r="G4" s="55"/>
      <c r="H4" s="55"/>
    </row>
    <row r="5" spans="1:10">
      <c r="B5" s="6"/>
      <c r="C5" s="34"/>
      <c r="D5" s="32"/>
      <c r="E5" s="33"/>
      <c r="F5" s="5"/>
      <c r="G5" s="55"/>
      <c r="H5" s="55"/>
    </row>
    <row r="6" spans="1:10">
      <c r="A6" s="6"/>
      <c r="C6" s="34"/>
      <c r="D6" s="32"/>
      <c r="E6" s="55"/>
      <c r="F6" s="55"/>
      <c r="G6" s="55"/>
      <c r="H6" s="55"/>
    </row>
    <row r="7" spans="1:10">
      <c r="A7" s="35"/>
      <c r="B7" s="35"/>
      <c r="C7" s="36"/>
      <c r="D7" s="37"/>
      <c r="E7" s="38" t="s">
        <v>0</v>
      </c>
      <c r="F7" s="39">
        <f>SUM(H10:H21)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116.25" customHeight="1">
      <c r="A10" s="43">
        <v>1</v>
      </c>
      <c r="B10" s="77" t="s">
        <v>67</v>
      </c>
      <c r="C10" s="84">
        <v>3000</v>
      </c>
      <c r="D10" s="85" t="s">
        <v>66</v>
      </c>
      <c r="E10" s="43"/>
      <c r="F10" s="43"/>
      <c r="G10" s="43"/>
      <c r="H10" s="47">
        <f>ROUND(ROUND(C10,2)*ROUND(G10,2),2)</f>
        <v>0</v>
      </c>
    </row>
    <row r="11" spans="1:10" s="44" customFormat="1" ht="48" customHeight="1">
      <c r="A11" s="43">
        <v>2</v>
      </c>
      <c r="B11" s="78" t="s">
        <v>68</v>
      </c>
      <c r="C11" s="86">
        <v>22950</v>
      </c>
      <c r="D11" s="85" t="s">
        <v>66</v>
      </c>
      <c r="E11" s="43"/>
      <c r="F11" s="43"/>
      <c r="G11" s="43"/>
      <c r="H11" s="47">
        <f t="shared" ref="H11:H21" si="0">ROUND(ROUND(C11,2)*ROUND(G11,2),2)</f>
        <v>0</v>
      </c>
    </row>
    <row r="12" spans="1:10" s="44" customFormat="1" ht="54.6" customHeight="1">
      <c r="A12" s="43">
        <v>3</v>
      </c>
      <c r="B12" s="77" t="s">
        <v>69</v>
      </c>
      <c r="C12" s="87">
        <v>9900</v>
      </c>
      <c r="D12" s="85" t="s">
        <v>66</v>
      </c>
      <c r="E12" s="43"/>
      <c r="F12" s="43"/>
      <c r="G12" s="43"/>
      <c r="H12" s="47">
        <f t="shared" si="0"/>
        <v>0</v>
      </c>
    </row>
    <row r="13" spans="1:10" s="44" customFormat="1" ht="49.8" customHeight="1">
      <c r="A13" s="43">
        <v>4</v>
      </c>
      <c r="B13" s="77" t="s">
        <v>52</v>
      </c>
      <c r="C13" s="84">
        <v>29600</v>
      </c>
      <c r="D13" s="85" t="s">
        <v>66</v>
      </c>
      <c r="E13" s="43"/>
      <c r="F13" s="43"/>
      <c r="G13" s="43"/>
      <c r="H13" s="47">
        <f t="shared" si="0"/>
        <v>0</v>
      </c>
    </row>
    <row r="14" spans="1:10" s="44" customFormat="1" ht="68.400000000000006" customHeight="1">
      <c r="A14" s="43">
        <v>5</v>
      </c>
      <c r="B14" s="51" t="s">
        <v>70</v>
      </c>
      <c r="C14" s="84">
        <v>442400</v>
      </c>
      <c r="D14" s="85" t="s">
        <v>66</v>
      </c>
      <c r="E14" s="43"/>
      <c r="F14" s="43"/>
      <c r="G14" s="43"/>
      <c r="H14" s="47">
        <f t="shared" si="0"/>
        <v>0</v>
      </c>
    </row>
    <row r="15" spans="1:10" s="44" customFormat="1" ht="99" customHeight="1">
      <c r="A15" s="43">
        <v>6</v>
      </c>
      <c r="B15" s="51" t="s">
        <v>71</v>
      </c>
      <c r="C15" s="87">
        <v>25000</v>
      </c>
      <c r="D15" s="85" t="s">
        <v>66</v>
      </c>
      <c r="E15" s="43"/>
      <c r="F15" s="43"/>
      <c r="G15" s="43"/>
      <c r="H15" s="47">
        <f t="shared" si="0"/>
        <v>0</v>
      </c>
    </row>
    <row r="16" spans="1:10" s="44" customFormat="1" ht="90" customHeight="1">
      <c r="A16" s="43">
        <v>7</v>
      </c>
      <c r="B16" s="51" t="s">
        <v>72</v>
      </c>
      <c r="C16" s="84">
        <v>1100</v>
      </c>
      <c r="D16" s="85" t="s">
        <v>66</v>
      </c>
      <c r="E16" s="43"/>
      <c r="F16" s="43"/>
      <c r="G16" s="43"/>
      <c r="H16" s="47">
        <f t="shared" si="0"/>
        <v>0</v>
      </c>
    </row>
    <row r="17" spans="1:8" s="44" customFormat="1" ht="92.4" customHeight="1">
      <c r="A17" s="43">
        <v>8</v>
      </c>
      <c r="B17" s="51" t="s">
        <v>73</v>
      </c>
      <c r="C17" s="84">
        <v>1200</v>
      </c>
      <c r="D17" s="85" t="s">
        <v>66</v>
      </c>
      <c r="E17" s="43"/>
      <c r="F17" s="43"/>
      <c r="G17" s="43"/>
      <c r="H17" s="47">
        <f t="shared" si="0"/>
        <v>0</v>
      </c>
    </row>
    <row r="18" spans="1:8" s="44" customFormat="1" ht="78" customHeight="1">
      <c r="A18" s="43">
        <v>9</v>
      </c>
      <c r="B18" s="51" t="s">
        <v>74</v>
      </c>
      <c r="C18" s="84">
        <v>2000</v>
      </c>
      <c r="D18" s="85" t="s">
        <v>66</v>
      </c>
      <c r="E18" s="43"/>
      <c r="F18" s="43"/>
      <c r="G18" s="43"/>
      <c r="H18" s="47">
        <f t="shared" si="0"/>
        <v>0</v>
      </c>
    </row>
    <row r="19" spans="1:8" s="44" customFormat="1" ht="87.6" customHeight="1">
      <c r="A19" s="43">
        <v>10</v>
      </c>
      <c r="B19" s="51" t="s">
        <v>75</v>
      </c>
      <c r="C19" s="84">
        <v>100</v>
      </c>
      <c r="D19" s="85" t="s">
        <v>66</v>
      </c>
      <c r="E19" s="43"/>
      <c r="F19" s="43"/>
      <c r="G19" s="43"/>
      <c r="H19" s="47">
        <f t="shared" si="0"/>
        <v>0</v>
      </c>
    </row>
    <row r="20" spans="1:8" s="44" customFormat="1" ht="81" customHeight="1">
      <c r="A20" s="43">
        <v>11</v>
      </c>
      <c r="B20" s="51" t="s">
        <v>76</v>
      </c>
      <c r="C20" s="87">
        <v>10800</v>
      </c>
      <c r="D20" s="85" t="s">
        <v>66</v>
      </c>
      <c r="E20" s="43"/>
      <c r="F20" s="43"/>
      <c r="G20" s="43"/>
      <c r="H20" s="47">
        <f t="shared" si="0"/>
        <v>0</v>
      </c>
    </row>
    <row r="21" spans="1:8" s="44" customFormat="1" ht="115.8" customHeight="1">
      <c r="A21" s="43">
        <v>12</v>
      </c>
      <c r="B21" s="51" t="s">
        <v>77</v>
      </c>
      <c r="C21" s="84">
        <v>600</v>
      </c>
      <c r="D21" s="85" t="s">
        <v>66</v>
      </c>
      <c r="E21" s="45"/>
      <c r="F21" s="45"/>
      <c r="G21" s="46"/>
      <c r="H21" s="47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56" customWidth="1"/>
    <col min="2" max="2" width="74.88671875" style="56" customWidth="1"/>
    <col min="3" max="3" width="10.44140625" style="31" bestFit="1" customWidth="1"/>
    <col min="4" max="4" width="9.5546875" style="57" customWidth="1"/>
    <col min="5" max="5" width="22.33203125" style="56" customWidth="1"/>
    <col min="6" max="6" width="19.109375" style="56" customWidth="1"/>
    <col min="7" max="7" width="15.109375" style="56" customWidth="1"/>
    <col min="8" max="8" width="19" style="56" customWidth="1"/>
    <col min="9" max="10" width="14.33203125" style="56" customWidth="1"/>
    <col min="11" max="16384" width="9.109375" style="56"/>
  </cols>
  <sheetData>
    <row r="1" spans="1:10">
      <c r="B1" s="28" t="str">
        <f>'Załącznik 1'!C4</f>
        <v>DFP.271.229.2018.AG</v>
      </c>
      <c r="C1" s="56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7</v>
      </c>
      <c r="C4" s="54">
        <v>6</v>
      </c>
      <c r="D4" s="32"/>
      <c r="E4" s="33" t="s">
        <v>10</v>
      </c>
      <c r="F4" s="5"/>
      <c r="G4" s="55"/>
      <c r="H4" s="55"/>
    </row>
    <row r="5" spans="1:10">
      <c r="B5" s="6"/>
      <c r="C5" s="34"/>
      <c r="D5" s="32"/>
      <c r="E5" s="33"/>
      <c r="F5" s="5"/>
      <c r="G5" s="55"/>
      <c r="H5" s="55"/>
    </row>
    <row r="6" spans="1:10">
      <c r="A6" s="6"/>
      <c r="C6" s="34"/>
      <c r="D6" s="32"/>
      <c r="E6" s="55"/>
      <c r="F6" s="55"/>
      <c r="G6" s="55"/>
      <c r="H6" s="55"/>
    </row>
    <row r="7" spans="1:10">
      <c r="A7" s="35"/>
      <c r="B7" s="35"/>
      <c r="C7" s="36"/>
      <c r="D7" s="37"/>
      <c r="E7" s="38" t="s">
        <v>0</v>
      </c>
      <c r="F7" s="39">
        <f>SUM(H10:H17)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43.2" customHeight="1">
      <c r="A10" s="43">
        <v>1</v>
      </c>
      <c r="B10" s="79" t="s">
        <v>78</v>
      </c>
      <c r="C10" s="81">
        <v>307000</v>
      </c>
      <c r="D10" s="64" t="s">
        <v>60</v>
      </c>
      <c r="E10" s="43"/>
      <c r="F10" s="43"/>
      <c r="G10" s="43"/>
      <c r="H10" s="47">
        <f>ROUND(ROUND(C10,2)*ROUND(G10,2),2)</f>
        <v>0</v>
      </c>
    </row>
    <row r="11" spans="1:10" s="44" customFormat="1" ht="43.2" customHeight="1">
      <c r="A11" s="43">
        <f>A10+1</f>
        <v>2</v>
      </c>
      <c r="B11" s="79" t="s">
        <v>79</v>
      </c>
      <c r="C11" s="81">
        <v>84500</v>
      </c>
      <c r="D11" s="64" t="s">
        <v>60</v>
      </c>
      <c r="E11" s="43"/>
      <c r="F11" s="43"/>
      <c r="G11" s="43"/>
      <c r="H11" s="47">
        <f t="shared" ref="H11:H17" si="0">ROUND(ROUND(C11,2)*ROUND(G11,2),2)</f>
        <v>0</v>
      </c>
    </row>
    <row r="12" spans="1:10" s="44" customFormat="1" ht="35.4" customHeight="1">
      <c r="A12" s="43">
        <v>3</v>
      </c>
      <c r="B12" s="79" t="s">
        <v>80</v>
      </c>
      <c r="C12" s="81">
        <v>729200</v>
      </c>
      <c r="D12" s="64" t="s">
        <v>60</v>
      </c>
      <c r="E12" s="43"/>
      <c r="F12" s="43"/>
      <c r="G12" s="43"/>
      <c r="H12" s="47">
        <f t="shared" si="0"/>
        <v>0</v>
      </c>
    </row>
    <row r="13" spans="1:10" s="44" customFormat="1" ht="39.6" customHeight="1">
      <c r="A13" s="43">
        <f>A12+1</f>
        <v>4</v>
      </c>
      <c r="B13" s="79" t="s">
        <v>81</v>
      </c>
      <c r="C13" s="81">
        <v>417900</v>
      </c>
      <c r="D13" s="64" t="s">
        <v>60</v>
      </c>
      <c r="E13" s="43"/>
      <c r="F13" s="43"/>
      <c r="G13" s="43"/>
      <c r="H13" s="47">
        <f t="shared" si="0"/>
        <v>0</v>
      </c>
    </row>
    <row r="14" spans="1:10" s="44" customFormat="1" ht="50.25" customHeight="1">
      <c r="A14" s="43">
        <v>5</v>
      </c>
      <c r="B14" s="79" t="s">
        <v>48</v>
      </c>
      <c r="C14" s="81">
        <v>800</v>
      </c>
      <c r="D14" s="64" t="s">
        <v>60</v>
      </c>
      <c r="E14" s="43"/>
      <c r="F14" s="43"/>
      <c r="G14" s="43"/>
      <c r="H14" s="47">
        <f t="shared" si="0"/>
        <v>0</v>
      </c>
    </row>
    <row r="15" spans="1:10" s="44" customFormat="1" ht="27.6" customHeight="1">
      <c r="A15" s="43">
        <f t="shared" ref="A15" si="1">A14+1</f>
        <v>6</v>
      </c>
      <c r="B15" s="79" t="s">
        <v>49</v>
      </c>
      <c r="C15" s="82">
        <v>1200</v>
      </c>
      <c r="D15" s="64" t="s">
        <v>60</v>
      </c>
      <c r="E15" s="43"/>
      <c r="F15" s="43"/>
      <c r="G15" s="43"/>
      <c r="H15" s="47">
        <f t="shared" si="0"/>
        <v>0</v>
      </c>
    </row>
    <row r="16" spans="1:10" s="44" customFormat="1" ht="60.6" customHeight="1">
      <c r="A16" s="43">
        <v>7</v>
      </c>
      <c r="B16" s="80" t="s">
        <v>82</v>
      </c>
      <c r="C16" s="72">
        <v>700</v>
      </c>
      <c r="D16" s="64" t="s">
        <v>60</v>
      </c>
      <c r="E16" s="43"/>
      <c r="F16" s="43"/>
      <c r="G16" s="43"/>
      <c r="H16" s="47">
        <f t="shared" si="0"/>
        <v>0</v>
      </c>
    </row>
    <row r="17" spans="1:8" s="44" customFormat="1" ht="52.8" customHeight="1">
      <c r="A17" s="43">
        <f t="shared" ref="A17" si="2">A16+1</f>
        <v>8</v>
      </c>
      <c r="B17" s="79" t="s">
        <v>47</v>
      </c>
      <c r="C17" s="81">
        <v>900</v>
      </c>
      <c r="D17" s="64" t="s">
        <v>60</v>
      </c>
      <c r="E17" s="45"/>
      <c r="F17" s="45"/>
      <c r="G17" s="90"/>
      <c r="H17" s="47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" sqref="B1"/>
    </sheetView>
  </sheetViews>
  <sheetFormatPr defaultColWidth="9.109375" defaultRowHeight="14.4"/>
  <cols>
    <col min="1" max="1" width="5.33203125" style="56" customWidth="1"/>
    <col min="2" max="2" width="74.88671875" style="56" customWidth="1"/>
    <col min="3" max="3" width="9.6640625" style="31" customWidth="1"/>
    <col min="4" max="4" width="9.5546875" style="57" customWidth="1"/>
    <col min="5" max="5" width="22.33203125" style="56" customWidth="1"/>
    <col min="6" max="6" width="19.109375" style="56" customWidth="1"/>
    <col min="7" max="7" width="15.109375" style="56" customWidth="1"/>
    <col min="8" max="8" width="19" style="56" customWidth="1"/>
    <col min="9" max="10" width="14.33203125" style="56" customWidth="1"/>
    <col min="11" max="16384" width="9.109375" style="56"/>
  </cols>
  <sheetData>
    <row r="1" spans="1:10">
      <c r="B1" s="28" t="str">
        <f>'Załącznik 1'!C4</f>
        <v>DFP.271.229.2018.AG</v>
      </c>
      <c r="C1" s="56"/>
      <c r="H1" s="30" t="s">
        <v>45</v>
      </c>
      <c r="I1" s="30"/>
      <c r="J1" s="30"/>
    </row>
    <row r="2" spans="1:10">
      <c r="E2" s="101"/>
      <c r="F2" s="101"/>
      <c r="G2" s="118" t="s">
        <v>44</v>
      </c>
      <c r="H2" s="118"/>
    </row>
    <row r="4" spans="1:10">
      <c r="B4" s="83" t="s">
        <v>7</v>
      </c>
      <c r="C4" s="54">
        <v>7</v>
      </c>
      <c r="D4" s="32"/>
      <c r="E4" s="33" t="s">
        <v>10</v>
      </c>
      <c r="F4" s="5"/>
      <c r="G4" s="55"/>
      <c r="H4" s="55"/>
    </row>
    <row r="5" spans="1:10">
      <c r="B5" s="6"/>
      <c r="C5" s="34"/>
      <c r="D5" s="32"/>
      <c r="E5" s="33"/>
      <c r="F5" s="5"/>
      <c r="G5" s="55"/>
      <c r="H5" s="55"/>
    </row>
    <row r="6" spans="1:10">
      <c r="A6" s="6"/>
      <c r="C6" s="34"/>
      <c r="D6" s="32"/>
      <c r="E6" s="55"/>
      <c r="F6" s="55"/>
      <c r="G6" s="55"/>
      <c r="H6" s="55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25</v>
      </c>
      <c r="B9" s="43" t="s">
        <v>37</v>
      </c>
      <c r="C9" s="65" t="s">
        <v>26</v>
      </c>
      <c r="D9" s="67" t="s">
        <v>46</v>
      </c>
      <c r="E9" s="43" t="s">
        <v>38</v>
      </c>
      <c r="F9" s="43" t="s">
        <v>39</v>
      </c>
      <c r="G9" s="43" t="s">
        <v>40</v>
      </c>
      <c r="H9" s="43" t="s">
        <v>8</v>
      </c>
    </row>
    <row r="10" spans="1:10" s="44" customFormat="1" ht="64.5" customHeight="1">
      <c r="A10" s="64">
        <v>1</v>
      </c>
      <c r="B10" s="51" t="s">
        <v>50</v>
      </c>
      <c r="C10" s="61">
        <v>156700</v>
      </c>
      <c r="D10" s="70" t="s">
        <v>60</v>
      </c>
      <c r="E10" s="45"/>
      <c r="F10" s="45"/>
      <c r="G10" s="46"/>
      <c r="H10" s="47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Załącznik 1</vt:lpstr>
      <vt:lpstr>1a - część 1</vt:lpstr>
      <vt:lpstr>1a - część 2</vt:lpstr>
      <vt:lpstr>1a - część 3</vt:lpstr>
      <vt:lpstr>1a - część 4</vt:lpstr>
      <vt:lpstr>1a - część 5</vt:lpstr>
      <vt:lpstr>1a - część 6</vt:lpstr>
      <vt:lpstr>1a - część 7</vt:lpstr>
      <vt:lpstr>'1a - część 1'!Obszar_wydruku</vt:lpstr>
      <vt:lpstr>'1a - część 2'!Obszar_wydruku</vt:lpstr>
      <vt:lpstr>'1a - część 3'!Obszar_wydruku</vt:lpstr>
      <vt:lpstr>'1a - część 4'!Obszar_wydruku</vt:lpstr>
      <vt:lpstr>'1a - część 5'!Obszar_wydruku</vt:lpstr>
      <vt:lpstr>'Załącznik 1'!Obszar_wydruku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Agnieszka Gnieciak</cp:lastModifiedBy>
  <cp:lastPrinted>2018-12-17T08:24:59Z</cp:lastPrinted>
  <dcterms:created xsi:type="dcterms:W3CDTF">2003-05-16T10:10:29Z</dcterms:created>
  <dcterms:modified xsi:type="dcterms:W3CDTF">2018-12-17T08:25:15Z</dcterms:modified>
</cp:coreProperties>
</file>