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en_skoroszyt" defaultThemeVersion="124226"/>
  <mc:AlternateContent xmlns:mc="http://schemas.openxmlformats.org/markup-compatibility/2006">
    <mc:Choice Requires="x15">
      <x15ac:absPath xmlns:x15ac="http://schemas.microsoft.com/office/spreadsheetml/2010/11/ac" url="C:\Users\lsendo\Desktop\sprawy\84\"/>
    </mc:Choice>
  </mc:AlternateContent>
  <bookViews>
    <workbookView xWindow="0" yWindow="0" windowWidth="28800" windowHeight="12330" tabRatio="894" activeTab="11"/>
  </bookViews>
  <sheets>
    <sheet name="Informacje ogólne" sheetId="1" r:id="rId1"/>
    <sheet name="część (1)" sheetId="100" r:id="rId2"/>
    <sheet name="część (2)" sheetId="101" r:id="rId3"/>
    <sheet name="część (3)" sheetId="102" r:id="rId4"/>
    <sheet name="część (4)" sheetId="92" r:id="rId5"/>
    <sheet name="część (5)" sheetId="103" r:id="rId6"/>
    <sheet name="część (6)" sheetId="90" r:id="rId7"/>
    <sheet name="część (7)" sheetId="69" r:id="rId8"/>
    <sheet name="część (8)" sheetId="86" r:id="rId9"/>
    <sheet name="część (9)" sheetId="87" r:id="rId10"/>
    <sheet name="część (10)" sheetId="104" r:id="rId11"/>
    <sheet name="część (11)" sheetId="105" r:id="rId12"/>
    <sheet name="część (12)" sheetId="89" r:id="rId13"/>
    <sheet name="część (13)" sheetId="75" r:id="rId14"/>
    <sheet name="część (14)" sheetId="93" r:id="rId15"/>
    <sheet name="część (15)" sheetId="106" r:id="rId16"/>
    <sheet name="część (16)" sheetId="94" r:id="rId17"/>
    <sheet name="część (17)" sheetId="107" r:id="rId18"/>
    <sheet name="część (18)" sheetId="108" r:id="rId19"/>
  </sheets>
  <externalReferences>
    <externalReference r:id="rId20"/>
  </externalReferences>
  <definedNames>
    <definedName name="_xlnm._FilterDatabase" localSheetId="13" hidden="1">'część (13)'!$A$9:$K$10</definedName>
    <definedName name="_xlnm._FilterDatabase" localSheetId="6" hidden="1">'część (6)'!$A$9:$K$17</definedName>
    <definedName name="_xlnm.Print_Area" localSheetId="1">'część (1)'!$A$1:$I$24</definedName>
    <definedName name="_xlnm.Print_Area" localSheetId="10">'część (10)'!$A$1:$J$16</definedName>
    <definedName name="_xlnm.Print_Area" localSheetId="11">'część (11)'!$A$1:$J$13</definedName>
    <definedName name="_xlnm.Print_Area" localSheetId="12">'część (12)'!$A$1:$J$19</definedName>
    <definedName name="_xlnm.Print_Area" localSheetId="13">'część (13)'!$A$1:$I$13</definedName>
    <definedName name="_xlnm.Print_Area" localSheetId="14">'część (14)'!$A$1:$J$13</definedName>
    <definedName name="_xlnm.Print_Area" localSheetId="15">'część (15)'!$A$1:$I$21</definedName>
    <definedName name="_xlnm.Print_Area" localSheetId="16">'część (16)'!$A$1:$I$13</definedName>
    <definedName name="_xlnm.Print_Area" localSheetId="17">'część (17)'!$A$1:$I$19</definedName>
    <definedName name="_xlnm.Print_Area" localSheetId="18">'część (18)'!$A$1:$I$14</definedName>
    <definedName name="_xlnm.Print_Area" localSheetId="2">'część (2)'!$A$1:$I$26</definedName>
    <definedName name="_xlnm.Print_Area" localSheetId="3">'część (3)'!$A$1:$I$25</definedName>
    <definedName name="_xlnm.Print_Area" localSheetId="4">'część (4)'!$A$1:$I$18</definedName>
    <definedName name="_xlnm.Print_Area" localSheetId="5">'część (5)'!$A$1:$I$16</definedName>
    <definedName name="_xlnm.Print_Area" localSheetId="6">'część (6)'!$A$1:$I$33</definedName>
    <definedName name="_xlnm.Print_Area" localSheetId="7">'część (7)'!$A$1:$I$14</definedName>
    <definedName name="_xlnm.Print_Area" localSheetId="8">'część (8)'!$A$1:$I$13</definedName>
    <definedName name="_xlnm.Print_Area" localSheetId="9">'część (9)'!$A$1:$I$13</definedName>
    <definedName name="_xlnm.Print_Area" localSheetId="0">'Informacje ogólne'!$A$1:$F$74</definedName>
  </definedNames>
  <calcPr calcId="162913"/>
</workbook>
</file>

<file path=xl/calcChain.xml><?xml version="1.0" encoding="utf-8"?>
<calcChain xmlns="http://schemas.openxmlformats.org/spreadsheetml/2006/main">
  <c r="D38" i="1" l="1"/>
  <c r="D37" i="1"/>
  <c r="D36" i="1"/>
  <c r="D35" i="1"/>
  <c r="D34" i="1"/>
  <c r="D33" i="1"/>
  <c r="D32" i="1"/>
  <c r="D29" i="1"/>
  <c r="D28" i="1"/>
  <c r="D27" i="1"/>
  <c r="D26" i="1"/>
  <c r="D25" i="1"/>
  <c r="D24" i="1"/>
  <c r="D23" i="1"/>
  <c r="D22" i="1"/>
  <c r="I10" i="108"/>
  <c r="F7" i="108" s="1"/>
  <c r="B1" i="108"/>
  <c r="I14" i="107"/>
  <c r="I13" i="107"/>
  <c r="I12" i="107"/>
  <c r="I11" i="107"/>
  <c r="I10" i="107"/>
  <c r="B1" i="107"/>
  <c r="I18" i="106"/>
  <c r="I17" i="106"/>
  <c r="I16" i="106"/>
  <c r="I15" i="106"/>
  <c r="I14" i="106"/>
  <c r="I13" i="106"/>
  <c r="I12" i="106"/>
  <c r="I11" i="106"/>
  <c r="I10" i="106"/>
  <c r="B1" i="106"/>
  <c r="F7" i="107" l="1"/>
  <c r="F7" i="106"/>
  <c r="J10" i="105"/>
  <c r="G7" i="105" s="1"/>
  <c r="D31" i="1" s="1"/>
  <c r="B1" i="105"/>
  <c r="J11" i="104"/>
  <c r="J10" i="104"/>
  <c r="G7" i="104" s="1"/>
  <c r="D30" i="1" s="1"/>
  <c r="B1" i="104"/>
  <c r="I13" i="103"/>
  <c r="I12" i="103"/>
  <c r="I11" i="103"/>
  <c r="I10" i="103"/>
  <c r="F7" i="103" s="1"/>
  <c r="B1" i="103"/>
  <c r="I22" i="102"/>
  <c r="I21" i="102"/>
  <c r="I20" i="102"/>
  <c r="I19" i="102"/>
  <c r="I18" i="102"/>
  <c r="I17" i="102"/>
  <c r="I16" i="102"/>
  <c r="I15" i="102"/>
  <c r="I14" i="102"/>
  <c r="I13" i="102"/>
  <c r="I12" i="102"/>
  <c r="I11" i="102"/>
  <c r="I10" i="102"/>
  <c r="B1" i="102"/>
  <c r="I20" i="101"/>
  <c r="I21" i="101"/>
  <c r="I19" i="101"/>
  <c r="I22" i="101"/>
  <c r="I23" i="101"/>
  <c r="I18" i="101"/>
  <c r="I17" i="101"/>
  <c r="I16" i="101"/>
  <c r="I15" i="101"/>
  <c r="I14" i="101"/>
  <c r="I13" i="101"/>
  <c r="I12" i="101"/>
  <c r="I11" i="101"/>
  <c r="I10" i="101"/>
  <c r="B1" i="101"/>
  <c r="I18" i="100"/>
  <c r="I19" i="100"/>
  <c r="I20" i="100"/>
  <c r="I21" i="100"/>
  <c r="I17" i="100"/>
  <c r="I16" i="100"/>
  <c r="I15" i="100"/>
  <c r="I14" i="100"/>
  <c r="I13" i="100"/>
  <c r="I12" i="100"/>
  <c r="I11" i="100"/>
  <c r="I10" i="100"/>
  <c r="B1" i="100"/>
  <c r="F7" i="102" l="1"/>
  <c r="F7" i="101"/>
  <c r="F7" i="100"/>
  <c r="D21" i="1" s="1"/>
  <c r="I10" i="94"/>
  <c r="I10" i="75"/>
  <c r="J11" i="89"/>
  <c r="J12" i="89"/>
  <c r="J13" i="89"/>
  <c r="J14" i="89"/>
  <c r="J10" i="89"/>
  <c r="I10" i="87"/>
  <c r="I10" i="86"/>
  <c r="I11" i="69"/>
  <c r="I10" i="69"/>
  <c r="I11" i="90"/>
  <c r="I12" i="90"/>
  <c r="I13" i="90"/>
  <c r="I14" i="90"/>
  <c r="I15" i="90"/>
  <c r="I16" i="90"/>
  <c r="I17" i="90"/>
  <c r="I10" i="90"/>
  <c r="I11" i="92"/>
  <c r="I12" i="92"/>
  <c r="I13" i="92"/>
  <c r="I14" i="92"/>
  <c r="I15" i="92"/>
  <c r="I10" i="92"/>
  <c r="F7" i="94" l="1"/>
  <c r="B1" i="94"/>
  <c r="J10" i="93" l="1"/>
  <c r="B1" i="93"/>
  <c r="G7" i="93" l="1"/>
  <c r="B1" i="92"/>
  <c r="F7" i="92" l="1"/>
  <c r="F7" i="90" l="1"/>
  <c r="B1" i="90"/>
  <c r="G7" i="89" l="1"/>
  <c r="B1" i="89"/>
  <c r="B1" i="87" l="1"/>
  <c r="F7" i="86"/>
  <c r="B1" i="86"/>
  <c r="F7" i="87" l="1"/>
  <c r="B1" i="75" l="1"/>
  <c r="F7" i="75" l="1"/>
  <c r="B1" i="69" l="1"/>
  <c r="F7" i="69" l="1"/>
</calcChain>
</file>

<file path=xl/sharedStrings.xml><?xml version="1.0" encoding="utf-8"?>
<sst xmlns="http://schemas.openxmlformats.org/spreadsheetml/2006/main" count="619" uniqueCount="196">
  <si>
    <t>Dane do umowy:</t>
  </si>
  <si>
    <t>Imię i nazwisko</t>
  </si>
  <si>
    <t>Stanowisko</t>
  </si>
  <si>
    <t xml:space="preserve">   </t>
  </si>
  <si>
    <t>Nr telefonu / e-mail</t>
  </si>
  <si>
    <t>Nazwa i adres banku</t>
  </si>
  <si>
    <t>Część nr:</t>
  </si>
  <si>
    <t>Numer części</t>
  </si>
  <si>
    <t>ARKUSZ CENOWY</t>
  </si>
  <si>
    <t>Osoby które będą zawierały umowę ze strony Wykonawcy:</t>
  </si>
  <si>
    <t>Osoba(y)  odpowiedzialna za realizację umowy ze strony Wykonawcy</t>
  </si>
  <si>
    <t>Nr konta bankowego do rozliczeń pomiędzy Zamawiającym a Wykonawcy</t>
  </si>
  <si>
    <t>część 1</t>
  </si>
  <si>
    <t>część 2</t>
  </si>
  <si>
    <t>część 3</t>
  </si>
  <si>
    <t>Oświadczamy, ze zapoznaliśmy się z treścią załączonego do specyfikacji wzoru umowy i w przypadku wyboru naszej oferty zawrzemy z zamawiającym  umowę sporządzoną na podstawie tego wzoru.</t>
  </si>
  <si>
    <t>województwo:</t>
  </si>
  <si>
    <t>nazwa Wykonawcy:</t>
  </si>
  <si>
    <t>Poz.</t>
  </si>
  <si>
    <t xml:space="preserve">Ilość </t>
  </si>
  <si>
    <t>Nazwa zamówienia</t>
  </si>
  <si>
    <t>Numer sprawy</t>
  </si>
  <si>
    <t>adres (siedziba) Wykonawcy:</t>
  </si>
  <si>
    <t>NIP</t>
  </si>
  <si>
    <t>REGON</t>
  </si>
  <si>
    <t>osoba do kontaktu</t>
  </si>
  <si>
    <t>telefon</t>
  </si>
  <si>
    <t>faks</t>
  </si>
  <si>
    <t>email</t>
  </si>
  <si>
    <t>FORMULARZ OFERTY</t>
  </si>
  <si>
    <t>Parametry wymagane</t>
  </si>
  <si>
    <t>Numer katalogowy 
(jeżeli istnieje)</t>
  </si>
  <si>
    <t>Załącznik nr 1 do specyfikacji</t>
  </si>
  <si>
    <t>Załącznik nr …… do umowy</t>
  </si>
  <si>
    <t>Załącznik nr 1a do specyfikacji</t>
  </si>
  <si>
    <t>część 4</t>
  </si>
  <si>
    <t>część 5</t>
  </si>
  <si>
    <t>1.</t>
  </si>
  <si>
    <t>2.</t>
  </si>
  <si>
    <t>3.</t>
  </si>
  <si>
    <t>4.</t>
  </si>
  <si>
    <t>5.</t>
  </si>
  <si>
    <t>6.</t>
  </si>
  <si>
    <t>7.</t>
  </si>
  <si>
    <t>8.</t>
  </si>
  <si>
    <t>9.</t>
  </si>
  <si>
    <t>Oferujemy wykonanie całego przedmiotu zamówienia (w danej części) za cenę:</t>
  </si>
  <si>
    <t>10.</t>
  </si>
  <si>
    <t>11.</t>
  </si>
  <si>
    <t>Producent</t>
  </si>
  <si>
    <t>Nazwa handlowa produktu</t>
  </si>
  <si>
    <t>J.M.</t>
  </si>
  <si>
    <t>część 6</t>
  </si>
  <si>
    <t>część 7</t>
  </si>
  <si>
    <t>część 8</t>
  </si>
  <si>
    <t>część 9</t>
  </si>
  <si>
    <t>część 10</t>
  </si>
  <si>
    <t>część 11</t>
  </si>
  <si>
    <t>część 12</t>
  </si>
  <si>
    <t>część 13</t>
  </si>
  <si>
    <t>część 14</t>
  </si>
  <si>
    <t>część 15</t>
  </si>
  <si>
    <t>12.</t>
  </si>
  <si>
    <t>13.</t>
  </si>
  <si>
    <t>14.</t>
  </si>
  <si>
    <t>sztuk</t>
  </si>
  <si>
    <t>zestawów</t>
  </si>
  <si>
    <t>opakowań</t>
  </si>
  <si>
    <t>część 16</t>
  </si>
  <si>
    <t>część 17</t>
  </si>
  <si>
    <t>część 18</t>
  </si>
  <si>
    <t>Oświadczamy, że zapoznaliśmy się ze specyfikacją warunków zamówienia wraz z jej załącznikami i nie wnosimy do niej zastrzeżeń oraz, że zdobyliśmy konieczne informacje do przygotowania oferty.</t>
  </si>
  <si>
    <t>Oświadczamy, że oferujemy realizację przedmiotu zamówienia zgodnie z zasadami określonymi w specyfikacji warunków zamówienia wraz z załącznikami.</t>
  </si>
  <si>
    <t>Oświadczamy, że jesteśmy związani niniejszą ofertą przez okres podany w specyfikacji warunków zamówienia.</t>
  </si>
  <si>
    <t>opakowanie</t>
  </si>
  <si>
    <t>Oświadczam, że wybór niniejszej oferty będzie prowadził do powstania u Zamawiającego obowiązku podatkowego zgodnie z przepisami o podatku od towarów i usług w zakresie*:</t>
  </si>
  <si>
    <t>nazwa (rodzaj) towaru lub usługi:
wartość bez kwoty podatku:
stawka podatku, która będzie miała zastosowanie:</t>
  </si>
  <si>
    <t>...……………………………..…………………………..
………………………………..…………………………..
………………………………..………………………</t>
  </si>
  <si>
    <t>* Należy podać informacje o których mowa w pkt. 10.9 SWZ. Jeżeli wykonawca nie poda powyższej informacji to Zamawiający przyjmie, że wybór oferty nie będzie prowadził do powstania u Zamawiającego obowiązku podatkowego zgodnie z przepisami o podatku od towarów i usług.</t>
  </si>
  <si>
    <t>Oświadczamy, że zamierzamy powierzyć następujące części zamówienia podwykonawcom i jednocześnie podajemy nazwy (firmy) podwykonawców *:</t>
  </si>
  <si>
    <t>część zamówienia:
nazwa (firma) podwykonawcy:</t>
  </si>
  <si>
    <t>...……………………………..…………………………...
………………………………..…………………………..</t>
  </si>
  <si>
    <t>* Jeżeli wykonawca nie poda tych informacji to Zamawiający przyjmie, że wykonawca nie zamierza powierzać żadnej części zamówienia podwykonawcy.</t>
  </si>
  <si>
    <t>Oświadczamy, że jesteśmy *:</t>
  </si>
  <si>
    <t>mikroprzedsiębiorstwem 
małym przedsiębiorstwem 
średnim przedsiębiorstwem
jednoosobową działalnością gospodarczą 
osobą fizyczną nieprowadzącą działalności gospodarczej
inny rodzaj (w tym duże przedsiębiorstwo)</t>
  </si>
  <si>
    <t>* zaznaczyć właściwe.</t>
  </si>
  <si>
    <t>DFP.271.84.2021.LS</t>
  </si>
  <si>
    <t>Dostawa różnych środków czystości, materiałów do sprzątania oraz dezynfekcji.</t>
  </si>
  <si>
    <r>
      <rPr>
        <b/>
        <sz val="11"/>
        <color theme="1"/>
        <rFont val="Wingdings 2"/>
        <family val="1"/>
        <charset val="2"/>
      </rPr>
      <t></t>
    </r>
    <r>
      <rPr>
        <b/>
        <sz val="11"/>
        <color theme="1"/>
        <rFont val="Garamond"/>
        <family val="1"/>
        <charset val="238"/>
      </rPr>
      <t xml:space="preserve">
</t>
    </r>
    <r>
      <rPr>
        <b/>
        <sz val="11"/>
        <color theme="1"/>
        <rFont val="Wingdings 2"/>
        <family val="1"/>
        <charset val="2"/>
      </rPr>
      <t></t>
    </r>
    <r>
      <rPr>
        <b/>
        <sz val="11"/>
        <color theme="1"/>
        <rFont val="Garamond"/>
        <family val="1"/>
        <charset val="238"/>
      </rPr>
      <t xml:space="preserve">
</t>
    </r>
    <r>
      <rPr>
        <b/>
        <sz val="11"/>
        <color theme="1"/>
        <rFont val="Wingdings 2"/>
        <family val="1"/>
        <charset val="2"/>
      </rPr>
      <t>


</t>
    </r>
  </si>
  <si>
    <t>Oświadczamy, że termin płatności wynosi: do 60 dni. Dodatkowe informacje znajdują się we wzorze umowy.</t>
  </si>
  <si>
    <t xml:space="preserve">Oświadczamy, że zamówienie będziemy wykonywać do czasu wyczerpania kwoty wynagrodzenia umownego, jednak nie dłużej niż przez 36 miesięcy od daty zawarcia umowy.
</t>
  </si>
  <si>
    <t>rolek</t>
  </si>
  <si>
    <t>Worki foliowe - wkłady do kubłów na śmieci pojemność 20 l, wymiar 45x50,  pakowane po 50 szt., z folii LDPE o grubości  20 mikronów, waga rolki nie mniej niż 400 g,  kolor czarny, rolka=50 szt.</t>
  </si>
  <si>
    <t>Worki foliowe - wkłady do kubłów na śmieci pojemność 35 l, wymiar  50x55 , pakowane po 50 szt., z folii LDPE o grubości 25 mikronów,  waga rolki nie mniej niż 620 g,  kolor czarny. rolka=50 szt.</t>
  </si>
  <si>
    <t>Worki foliowe - wkłady do kubłów na śmieci pojemność 120 l, wymiar  70x110,  pakowane po 25 szt., z folii LDPE o grubości 32 mikronów, waga rolki nie mniej niż 1000g, kolor  czarny. rolka=25 szt.</t>
  </si>
  <si>
    <t>Worki foliowe - wkłady do kubłów na śmieci  pojemność 160 l, wymiar  90x110,  pakowane po 25 szt., z folii LDPE o grubości  35 mikronów, waga rolki nie mniej niż 1420g, kolor czarny. rolka=25 szt.</t>
  </si>
  <si>
    <t>Worki foliowe - wkłady do kubłów na śmieci pojemność 120 l, wymiar 70x110, pakowane po 25 szt., z folii LDPE o grubości 32 mikronów, waga rolki nie mniej niż 1000g, kolor niebieski, zielony, czerwony i żółty.   rolka=25 szt.</t>
  </si>
  <si>
    <t>Worki foliowe - wkłady do kubłów na śmieci pojemność 120 l, wymiar 70x110, pakowane po 25 szt., z folii LDPE o grubości 32 mikronów, waga rolki nie mniej niż 1000g, kolor biały. rolka=25 szt.</t>
  </si>
  <si>
    <t>Worki foliowe - wkłady do kubłów na śmieci pojemność 160 l, wymiar 90x110 , pakowane po 25 szt., z folii LDPE o grubości 35 mikronów, waga rolki nie mniej niż 1420g, kolor  niebieski, zielony, czerwony  i żółty. rolka=25 szt.</t>
  </si>
  <si>
    <t>Worki foliowe - wkłady do kubłów na śmieci pojemność 20 l, wymiar 45x50, pakowane po 50 szt., z folii LDPE, o grubości 20 mikronów, waga rolki nie mniej niż 400 g, kolor niebieski, zielony, czerwony i żółty. rolka=50 szt.</t>
  </si>
  <si>
    <t>Worki foliowe - wkłady do kubłów na śmieci pojemność 35 l, wymiar  50x55, pakowane po 50 szt., z folii LDPE o grubości 25 mikronów, waga rolki nie mniej niż 620 g, kolor  niebieski, zielony, czerwony  i żółty. rolka=50 szt.</t>
  </si>
  <si>
    <t>Worki foliowe - wkłady do kubłów na śmieci pojemność 60 l, wymiar  60x72,  pakowane po 50 szt., z folii LDPE o grubości 30 mikronów, waga rolki nie mniej niż 1116 g, kolor  czarny  rolka=50 szt.</t>
  </si>
  <si>
    <t>Worki foliowe - wkłady do kubłów na śmieci pojemność 60 l, wymiar  60x72, pakowane po 50 szt., z folii LDPE o grubości 30 mikronów, waga rolki nie mniej niż 1116 g, kolor  niebieski, zielony, czerwony i żółty.   rolka=50 szt.</t>
  </si>
  <si>
    <t>Preparat do natychmiastowej likwidacji pleśni i grzybów na różnego rodzaju powierzchniach, gotowy do użycia z atomizerem, ph 13. opakowanie: 0,5 l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t>
  </si>
  <si>
    <t>Skoncentrowany proszek do prania tkanin kolorowych, nie zawiera fosforanów,
skutecznie, w niewielkich stężeniach działa już w 30°C, chroni kolory pranych
tkanin, zawiera substancje zmiękczające wodę i zapobiega powstawaniu osadu w pralce, zawiera 15-30% zeolitów, &lt;5% anionowych środków powierzchniowo czynnych, niejonowe środki pow. czynne, enzymy, kompozycję zapachową, dozowanie 85g (+/-2g) / 5kg suchej tkaniny, opakowanie 3kg</t>
  </si>
  <si>
    <t>Skoncentrowany proszek do prania tkanin białych, we wszystkich typach pralek oraz do prania ręcznego, nie zawiera fosforanów, skutecznie, w niewielkich stężeniach działa
już w 30°C, chroni przed szarzeniem tkanin, zawiera substancje zmiękczające wodę i zapobiega powstawaniu osadu w pralce, zawiera 15-30% zeolitów, 5-15% anionowych środków powierzchniowo czynnych, &lt;5% niejonowych środków pow. czynnych, enzymy,
związki wybielające na bazie tlenu, rozjaśniacz optyczny, kompozycję zapachową,
dozowanie 85g (+/-2g) / 5kg suchej tkaniny, opakowanie 3kg</t>
  </si>
  <si>
    <t>Proszek czyszczący na bazie aktywnego tlenu do czyszczenia blatów, kuchenek, glazury, wanien, brodzików, zlewów ze stali nierdzewnej i innych powierzchni mocno zabrudzonych. Bez alergenów, nie powodujący zarysowań czyszczonych powierzchni. 
Proszek do szorowania w opakowaniu o wadze 500g.</t>
  </si>
  <si>
    <t xml:space="preserve">Łagodne mleczko czyszczące  zabrudzenia bez zarysowań.  Do powierzchni emaliowanych, glazurowanych, ceramicznych i ze stali nierdzewnej. Czyszczące przypalenia, osady z wapnia, olej i tłuste plamy, zabrudzenia spożywcze.  Łatwe do spłukiwania, nadające połysk bez zarysowań. Opak. 500 ml </t>
  </si>
  <si>
    <t xml:space="preserve">Preparat do usuwania kurzu z powierzchni mebli w sprayu. Opakowanie:  300- 500 ml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t>
  </si>
  <si>
    <t>Mydło w płynie, białe, o dobrych właściwościach użytkowych, z dodatkiem lanoliny,
oleju kokosowego, witaminy A i F, pochodnej betainy otrzymanej z surowców
naturalnych. Skutecznie usuwa zanieczyszczenia, jednocześnie działa pielęgnująco,
posiada pH naturalne dla skóry, ma świeży, przyjemny zapach, produkt przebadany
dermatologicznie, opakowanie 5l, wszystkie powyższe informacje muszą znajdować się
na etykiecie mydła, a także termin trwałości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t>
  </si>
  <si>
    <t>Środek do mycia i dezynfekcji lodówek, mikrofalówek i blatów kuchennych o działaniu bakterio-, grzybo- i wirusobójczym; majacy pozytywny atest do stosowania w kontakcie z żywnością oraz w obszarze medycznym. Koncentrat, 
opakowanie: 1 l</t>
  </si>
  <si>
    <t xml:space="preserve">Ściereczka z mikrofazy do łatwego i szybkiego czyszczenia każdej powierzchni, nie pozostawiająca smug ani kłaczków, wysokochłonna, gramatura min. 220 g, skład poliester min. 80%, poliamid max. 20%, wymiary 36x36 cm lub 40x40 cm (+/- 5%). Ściereczka w czterech kolorach: żółty, różowy/czerwony, niebieski, zielony. Ściereczka posiadająca wzmacniany szew na krawędziach. Poziom absorpcji 500%. Wytrymałość min. 300 cykli prania. </t>
  </si>
  <si>
    <t xml:space="preserve">
Kosz na śmieci z polipropylenu,  biały, prostokątny, o pojemności 25 l,  otwierany za pomocą przycisku nożnego, z możliwością demontażu każdej części kosza w celu dezynfekcji w kąpieli wodnej.  Kosz dostosowany jest do worków jednorazowych o wymiarach 60 x 72 cm. i pojemności 60l. Posiada ramkę przytrzymującą krawędzie worka na śmieci aby nie  wyślizgiwał się przy otwieraniu pokrywy kosza. 
</t>
  </si>
  <si>
    <t>Dozownik ścienny przeznaczony do dozowania preparatów do odkażania, mycia i pielęgnacji rąk o następujących właściwościach: dozowanie łokciem lub grzbietem dłoni, plastikowy bez elementów metalowych i transparentnych (przeźroczystych np. „szybki” itp.), koloru białego. W celu łatwego przecierania i utrzymania czystości bez wystających elementów mocujących. Dostosowany do pojemników o poj. 500 ml. Możliwość dezynfekcji wszystkich elementów dozownika (wyjmowana pompka dozująca). Element pompki łatwo demontowany, z możliwością mycia w myjniach dezynfektorach. Dozowanie preparatów od góry pojemnika (eliminacja kapania i ew. przeciekania). Łatwy montaż i demontaż, tzn. powieszenie i zdjęcia dozownika ze ściany bez konieczności przykręcania i odkręcania całego dozownika. Dozownik trwały z materiału odpornego na uszkodzenia mechaniczne, takie jak przypadkowe potrącenie, silny nacisk na ramię dozujące Możliwość instalacji (bez konieczności przykręcania do ściany) tacki zabezpieczającej przed kapaniem podczas pobierania preparatu i zabezpieczającej powłoki akrylowe przed preparatami alkoholowymi Regulowana ilość dozowanego preparatu (0,5; 1 lub 1,5 ml)</t>
  </si>
  <si>
    <t>Uniwersalny odtłuszczacz pozostawiający cytrynowy aromat. Skład &lt;5% fosforany, kationowe środki powierzchniowo czynne., niejonowe środki powierzchniowo czynne, Opakowanie 5 l.</t>
  </si>
  <si>
    <t xml:space="preserve">Ręczna szczotka o kształcie przypominającym żelazko do czyszczenia ciężkich zabrudzeń w trudno dostępnych miejscach. Posiada dwukolorowe mocne włosie o dł. ≥ 2,5 cm, w oprawie plastikowej z rączką. Dł. szczotki ≥ 15 cm, szer. ≥ 6 cm </t>
  </si>
  <si>
    <t>Uchwyt z przegubem padu ręcznego na kij, w kolorach: czerwonym, niebieskim, zielonym i żółtym. Długość 23-24 cm, szer. ok. 10 cm, grubość ok. 10 mm, razem z haczykami do mocowania padów. Przegub składa się z wymiennych elementów.</t>
  </si>
  <si>
    <t>Szufelka i zmiotka wykonane z tworzywa sztucznego. Całkowita długość łopatki: 38-39 cm, długość części roboczej łopatki: 22,5-23,5 cm, szerokość łopatki zakończonej gumą: 23 cm. Całkowita długość zmiotki: 30-31 cm, szerokość zmiotki : 3-4 cm, długość części roboczej zmiotki liczonej u nasady: 12-13 cm, długość włosia: 5-6 cm, szufelka i zmiotka stanowi komplet z otworem do zawieszenia</t>
  </si>
  <si>
    <t>Ergonomiczna, profilowana gąbka dwuwarstwowa (pianka i fibra) do mocnych, uporczywych zabrudzeń. Długość  ≥  140 mm, szer.  ≥  70 mm, grubość ≥  40 mm, grubość padu w kolorze zielonym  ≥  5 mm</t>
  </si>
  <si>
    <t>Szczotka ryżowa na kij, plastikowa szczotka do szorowania na kij do usuwania silnych zabrudzeń. Oprawa plastikowa o dł. ok. 24 cm, szer. ok. 6,5 cm oraz  z wycienionym  rantem ( ok. 24 x 1 cm x 2 mm) do skrobania. Sztywne włosie z materiału PET/PVC o dł. 3 cm . Standardowy gwint pod kątem dla uzyskania komfortu pracy i większej siły szorowania.</t>
  </si>
  <si>
    <t>Kij do szczotki ryżowej, chromowany, o dł. ≥ 130 cm, zakończony plastikową rączką z uchwytem do zawieszania.</t>
  </si>
  <si>
    <t>Folia aluminiowa 45 cm x 150 m żaroodporna</t>
  </si>
  <si>
    <t>Folia aluminiowa 30 cm x 150 m żaroodporna</t>
  </si>
  <si>
    <t>zamiatacz drewniany do powierzchni wewnętrznych, do zamiatania suchych zanieczyszczeń, oprawa drewniana o dł. 40-45 cm, szer. 5-6 cm, z włosem polipropylenowym, z dodatkiem włosia naturalnego o długości min. 6 cm. z kijem o długości min. 140 cm.</t>
  </si>
  <si>
    <t>par</t>
  </si>
  <si>
    <t>komplet</t>
  </si>
  <si>
    <t>Papier toaletowy zwykły szer.9,5-10cm, gram 38-40, wchłaniający szary lub beżowy długość rolki 25 mb</t>
  </si>
  <si>
    <t xml:space="preserve">Papier toaletowy szary, przeznaczony do dozowników,  jednowarstwowy,  gofrowany.  Długość wstęgi nie mniej niż 140 mb, szerokość wstęgi 9 -10 cm. Gramatura minimum 36 g/m2, średnica tulei 6 cm, średnica roli papieru  Ø180-190 mm, wybielenie min. 65%. </t>
  </si>
  <si>
    <t xml:space="preserve">Papier toaletowy biały, przeznaczony do dozowników,  jednowarstwowy,  gofrowany.  Długość wstęgi nie mniej niż 120 mb, szerokość wstęgi 9 -10 cm. Gramatura minimum 38 g/m2, średnica tulei 6 cm, średnica roli papieru  Ø180-190 mm, wybielenie min. 80%. </t>
  </si>
  <si>
    <t>składek</t>
  </si>
  <si>
    <t>Ręcznik składany ZZ biały, 100% celuloza, 2 warstwowy, gofrowany, bez zapachu, nie pozostawiający resztek papieru;  gramatura min. 2x19 g/m² składka 160 listków o wymiarze  230x250 mm +/- 5mm, tj. ok. +/- 2% , poziom wybielenia min. 80%. 1 składka=160szt.</t>
  </si>
  <si>
    <t>Ręcznik składany ZZ biały, 100% celuloza, jednowarstwowy, bez zapachu, nie pozostawiający resztek papieru; gramatura 36 g/m² składka 200 listków o wymiarze  230x250 mm +/- 5mm, tj. ok. +/- 2% , poziom wybielenia min. 75%. 1 składka =200szt.</t>
  </si>
  <si>
    <t>Ręczniki papierowe szare, składane ZZ , wodo utrwalone, jednowarstwowe, gofrowane, bez zapachu, nie pozostawiające resztek papieru , gramatura min. 40g/m2, wymiar listka 230x250 mm , pakowane  po 200 listków w zgrzewce, wybielenie min. 60% . 1 szkładka=200szt.</t>
  </si>
  <si>
    <t xml:space="preserve">Dozownik o cechach : automatyczne, bezdotykowe odcinanie ręcznika co 24 cm,  łatwa i szybka wymiana rolki, szczelnie zamknięta na kluczyk rolka,  redukcja zanieczyszczenia, nóż wykonany z włókna szklanego co nie powoduje tępienia a wręcz ma właściwości samoostrzenia, łatwość wyjmowania mechanizmu tnącego bez używania narzędzi, transparentny, przeźroczysty przód, umożliwiajacy ocenę ilości ręcznika w dozowniku,  możliwość dezynfekcji w kąpieli i mycia w zmywarce,  dozownik posiada pokrętło zwalniające blokadę, używane w konieczności oderwania dłuższego odcinka niż 24cm,  gwarancja trzy lata  Zamawiający dopuszcza dozowniki z nietransparentym przodem pod warunkiem możliwości wizualnej oceny ilości ręcznika (okienko, wskaźnik itp.) </t>
  </si>
  <si>
    <t>metrów bieżących</t>
  </si>
  <si>
    <t>kompletów</t>
  </si>
  <si>
    <t>litrów</t>
  </si>
  <si>
    <t>Dodatkowe wymagania:
Zamawiający wymaga aby produkty oferowane w poz. 1 i 2 pochodziły od jednego producenta.</t>
  </si>
  <si>
    <t>Płyn (metakrzemian disodu 5-10%, wodorotlenek sodu &lt; 1%) do maszynowego mycia utensyliów oraz zapobiegania odkładania kamienia w generatorze pary w myjniach DDC Dolphin oraz Panamatic Optima posiadanych przez Zamawiającego. pH 12,5 , kolor żółty, pojemność kanistra 5l</t>
  </si>
  <si>
    <t>PAD  czarny/ brązowy 17 ( 432 mm) pad do szorowania, wykonany z wyskokiej jakości włókien syntetycznych o otwartej budowie włókninowej, cząsteczki polerujące są rozproszone w materiale i związane spoiwem, każdy pad czyszczący posiada wstępnie wycięty otwór centralny, grubość min 20 mm</t>
  </si>
  <si>
    <t>PAD 17 CZERWONY 432 mm
pad do maszyny kodowany kolorystycznie ( kolor zależny od powierzchni: na wykładzinę, kamień, płytki ceramiczne) wykonany z wysokiej jakości włókien syntetycznych o otwartej budowie włókninowej; cząsteczki polerujące sa rozproszone w materiale i związane wytrzymałym spoiwem, każdy pad czyszcący posiada wstepnie wyciety otwór centralny, grubość pada min. 20 mm</t>
  </si>
  <si>
    <t>PAD 11 ( 280 mm)  CZERWONY
pad do maszyny kodowany kolorystycznie ( kolor zależny od powierzchni: na wykładzinę, kamień, płytki ceramiczne) wykonany z wysokiej jakości włókien syntetycznych o otwartej budowie włókninowej; cząsteczki polerujące sa rozproszone w materiale i związane wytrzymałym spoiwem, każdy pad czyszcący posiada wstepnie wyciety otwór centralny, grubość pada min 20 mm</t>
  </si>
  <si>
    <t>PAD 17 BIAŁY 432 mm
pad minimalnie usuwający powłokę wykończeniową o otwartej strukturze odpornej na zapychanie umożliwiające łatwe czyszczenie, grubość 20 mm</t>
  </si>
  <si>
    <t>PAD 17 ZIELONY 432 mm pad do maszyny kodowany kolorystycznie ( kolor zależny od powierzchni: na wykładzinę, kamień, płytki ceramiczne) wykonany z wysokiej jakości włókien syntetycznych o otwartej budowie włókninowej; cząsteczki polerujące sa rozproszone w materiale i związane wytrzymałym spoiwem, każdy pad czyszcący posiada wstepnie wyciety otwór centralny, grubość pada mnin 20 mm</t>
  </si>
  <si>
    <t>PAD 13 ( 345 mm)  CZERWONY pad do maszyny kodowany kolorystycznie ( kolor zależny od powierzchni: na wykładzinę, kamień, płytki ceramiczne) wykonany z wysokiej jakości włókien syntetycznych o otwartej budowie włókninowej; cząsteczki polerujące sa rozproszone w materiale i związane wytrzymałym spoiwem, każdy pad czyszcący posiada wstepnie wyciety otwór centralny, grubość pada mnin 20 mm</t>
  </si>
  <si>
    <t xml:space="preserve">Worki do posiadanego przez Zamawiającego odkurzacza Fimap FV15 </t>
  </si>
  <si>
    <t xml:space="preserve">Worki do posiadanego przez Zamawiającego odkurzacza Fimap FV60 </t>
  </si>
  <si>
    <t xml:space="preserve">Stelaż systemowy do mopów kieszeniowych:                                                                                                                          Uchwyt wykonany z polipropylenu w kolorze niebieskim, posiada automatyczny mechanizm zamykający dzięki zastosowaniu stałego magnesu, wyposażony w przegub, który pozwala na łatwą pracę w każdym kierunku. Spłaszczone końce uchwytu umożliwiające łatwe mocowanie nakładki gdy kieszenie nie są rozchylone. Wymiary 39,0 cm x 10,0 cm. Możliwość dezynfekcji chemicznej.
Kij wykonany z aluminium anodowanego  o długości od 135 do 150 cm ; kompatybilny z uchwytem opisanym powyżej, zakończony z jednej strony rękojeścią z tworzywa sztucznego.                                                                          </t>
  </si>
  <si>
    <t>Preparat do pielęgnacji stali nierdzewnej na bazie alkoholu, do czyszczenia matowej
jak i błyszczącej powierzchni. Skutecznie usuwa ślady po palcach i tłustych
zabrudzeniach z takich powierzchni jak okapy, chłodziarki, windy, meble kuchenne,
nie wymaga polerowania, posiada atest PZH, zawiera do 20% alkoholu, wartość pH 7 (+/- 1), gęstość względna 0,97 g/cm³ (+/-0,02) Butelka 600ml ze spryskiwaczem z funkcją strumienia oraz aktywnej, ekonomicznej piany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t>
  </si>
  <si>
    <t xml:space="preserve">Zawieszka do toalet w formie czterech kulek i cytrynowym zapachu, która odświeża, czyści zapobiega odkładaniu się kamienia. </t>
  </si>
  <si>
    <t xml:space="preserve">Profesjonalny odświeżacz powietrza do pomieszczeń. Posiadający spryskiwacz pozwalający uzyskać  delikatną mgiełkę która długo utrzyma zapach w powietrzu. O min. 5 różnych zapachach do wyboru przez Zamawiającego. Opakowanie 0,5l. W składzie Eter monobutylowy glikolu dietylenowego 10,0-11,0%. Utwardzony olej rycynowy oksyetylenowany 40EO 4.0%.PH7
</t>
  </si>
  <si>
    <t>Rękawice foliowe damskie, męskie niesterylne, opakowanie a 50 par</t>
  </si>
  <si>
    <r>
      <t xml:space="preserve">Uniwersalny koncentrat myjąco - czyszczący.  Nadaje się do ręcznego i maszynowego mycia podłóg. Przeznaczony do wszystkich dających się zmywać powierzchni, w szczególności z połyskiem; pH: 5,3 - 6,7 (100%), gęstość  0,99 - 1,00g/cm³; Produkt o składzie zawierającym:   &gt;15 &lt; 40 % niejonowe związki powierzchniowo czynne, 1-5 % anionowe związki powierzchniowo czynne, 10-25 % alkohol izopropylowy, &lt; 5% alkiloeterosiarczany, substancje zapachowe.  Produkt  nie zawiera EDTA i jego soli oraz związków fosforu.  Produkt nie jest sklasyfikowany jako drażniący na skórę w rozumieniu rozporządzenia WE nr 1272/2008. Zalecane stężenie robocze 0,1 - 0,15 %.  Opakowanie: butelka 1 l. z dołączonym dozownikiem do koncentratu (doza 10 ml.).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r>
    <r>
      <rPr>
        <sz val="11"/>
        <color rgb="FFFF0000"/>
        <rFont val="Garamond"/>
        <family val="1"/>
        <charset val="238"/>
      </rPr>
      <t>**</t>
    </r>
  </si>
  <si>
    <t>Uniwersalny koncentrat myjąco - czyszczący.  Nadaje się do ręcznego i maszynowego mycia podłóg. Przeznaczony do wszystkich dających się zmywać powierzchni, w szczególności z połyskiem; pH: 5,3 - 6,7 (100%), gęstość  0,99 - 1,00g/cm³; Produkt o składzie zawierającym:   &gt;15 &lt; 40 % niejonowe związki powierzchniowo czynne, 1-5 % anionowe związki powierzchniowo czynne, 10-25 % alkohol izopropylowy, &lt; 5% alkiloeterosiarczany, substancje zapachowe.  Produkt  nie zawiera EDTA i jego soli oraz związków fosforu.  Produkt nie jest sklasyfikowany jako drażniący na skórę w rozumieniu rozporządzenia WE nr 1272/2008. Zalecane stężenie robocze 0,1 - 0,15 %.  Opakowanie 1 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</si>
  <si>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Uniwersalny koncentrat pielęgnacyjno - czyszczący.  Nadaje się do ręcznego i maszynowego mycia podłóg. Przeznaczony do wszystkich podłóg wodoodpornych, w szczególności z połyskiem, niezabezpieczonych oraz pokrytych dyspersją polimerową; pH: 8,3 - 8.9 (100%), gęstość  1,02 - 1,03 g/cm³; Produkt o składzie zawierającym:   1 - 5 % niejonowe związki powierzchniowo czynne, 5 - 20 % anionowe związki powierzchniowo czynne, 1 - 5 % etoksylowany alkohol tłuszczowy,5 - 15% laurylosiarczan sodu.  Zalecane stężenie robocze 0,1 - 0,15 %.  Opakowanie: butelka 1 l. z dołączonym  dozownikiem do koncentratu  (doza 10 ml.).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</si>
  <si>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Uniwersalny koncentrat pielęgnacyjno - czyszczący.  Nadaje się do ręcznego i maszynowego mycia podłóg. Przeznaczony do wszystkich podłóg wodoodpornych, w szczególności z połyskiem, niezabezpieczonych oraz pokrytych dyspersją polimerową; pH: 8,3 - 8.9 (100%), gęstość  1,02 - 1,03 g/cm³; Produkt o składzie zawierającym:   1 - 5 % niejonowe związki powierzchniowo czynne, 5 - 20 % anionowe związki powierzchniowo czynne, 1 - 5 % etoksylowany alkohol tłuszczowy,5 - 15% laurylosiarczan sodu.  Zalecane stężenie robocze 0,1 - 0,15 %.  Opakowanie: butelka 1 l. Na każdym opakowaniu jednostkowym musi być etykieta w języku polskim. Etykieta musi zawierać następujące informacje: nazwa wyrobu,  nazwa producenta wyrobu, data przydatności do użycia lub data produkcji z okresem przydatności do użycia, skład chemiczny i symbole ostrzegawcze o kategorii niebezpieczeństwa. **</t>
  </si>
  <si>
    <t>Dodatkowe wymagania: **</t>
  </si>
  <si>
    <t>** Zamawiający wymaga aby w części 6 wszystkie produkty oferowane w poz.1-8 oraz określone w dodatkowych wymaganiach były od jednego producenta.</t>
  </si>
  <si>
    <t xml:space="preserve">opakowań     </t>
  </si>
  <si>
    <t>Ściereczki włókninowe, białe, jednorazowego użytku, miękkie, elastyczne, chłonne, wytrzymałe,  o regularnej strukturze siateczki, w I gatunku, bez dziur i wycienionych miejsc,  niskopylne, bez dodatku silikonu i celulozy, cięte w regularne kwadraty  o wymiarze 30 x 30cm,  gramatura 50g/m² (+/- 5%), skład : 60-70% wiskozy i 30-40% poliestru, konfekcjonowane w pakiety 1 kg, ilość ściereczek w pakiecie : 235-240 szt.                                                                 Zamawiający wymaga aby ściereczki były składane na 4 części.                                                                                           
Zaoferowany produkt nie może występować w roli, musi być pocięty i składany na 4 części w 1 kg pakiety. W zakresie rodzaju pakowania pakietów Zamawiający dopuszcza każdy rodzaj opakowania przy czym opakowanie to ma chronić produkt przez zanieczyszczeniem i uszkodzeniem. 
Zamawiajacy dopuszcza: ściereczki o warstwach trwale ze sobą połączonych przy zastrzeżeniu, że łączna powierzchnia włókniny wynosi 900 cm 2 a warstwy włókniny są trwale połączone ze sobą. Produkt posiada atest PZH.. Opakowanie =1kg</t>
  </si>
  <si>
    <t>Specjalny zdzieracz do usuwania powłok z podłóg wodoodpornych, nie wymagający neutralizacji, preparat powinien być przeznaczony do czyszczenia podłóg przed ponownym nałożeniem nowej powłoki, preparat nie wymagający spłukiwania, powinien zapewniać doskonałą zwilżalność i zdolność emulsyfikacji zanieczyszczeń,   Skład: 2-butoksyetanol, 2-aminoetanol, p-kumenosulfonian sodu oraz wodorotlenek sodu, jasnożółta ciecz o pH ok 12,0 i gestości ok. 1,04g/cm3, stężenie 10%. Opakowanie 5l.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Opakowanie=5 litrów **</t>
  </si>
  <si>
    <t>** Zamawiający wymaga aby w części 17 wszystkie produkty oferowane w poz.1-5 były od jednego producenta.</t>
  </si>
  <si>
    <t>Preparat do ekstrakcyjnego czyszczenia wykładzin podłogowych i dywanów. Preparat zostawia delikatną powłokę zabezpieczającą. Skutecznie eliminuje kurz i roztocze. Posiada technologię neutralizacji zapachów. pH koncentratu ok 8, Gęstość nie mniej niż 1,03 g/cm3. Opakowanie=5 litrów **</t>
  </si>
  <si>
    <t>Ręcznik papierowy w rolce, systemowy, kompatybilny z dozownikiem AutoCut Dispenser Midi, w który wyposażone są obiekty Zamawiającego(parametry dozownika opisane poniżej w poz. 2), bez perforacji, do gilotynowego odcinania, celuloza 100% , 2 warstwowy, szerokość roli 20,5  gramatura 2x17 g/m²</t>
  </si>
  <si>
    <t>Ręcznik dwuwarstwowy do osuszania rąk kompatybilny z dozownikiem Tork Matic, który posiada Zamawiający; przynajmniej jedna warstwa z celulozy strukturalnej; długość rolki min. 150 mb, szerokość rolki 21 cm, średnica rolki 19 cm.; średnica gilzy 3,8 cm.; gramatura obu warstw min. 41 g/m2; każda rolka wyposażona w plastikowy uchwyt ułatwiający założenie; ręcznik posiadający certyfikat środowiskowy EU Ecolabel (lub równoważny), oraz atest dopuszczający do kontaktu z żywnością. Wymagana (w ramach materiałów firmowych) karta techniczna wydana przez producenta potwierdzająca parametry papieru.</t>
  </si>
  <si>
    <t>Ręcznik papierowy, perforowany, wytrzymały i chłonny, 1 warstwowy z zawartością celulozy w rolce o długości min 300 mb, szerokość rolki 19,8 cm,  średnica rolki 19,5 cm. W kolorze białym. Ręczniki muszą być kompatybilne z dozownikiem TORK Reflex, który posiada Zamawiający. Ręczniki posiadające wyjmowaną gilzę ułatwiającą szybkie i łatwe uzupełnianie wkładów. Długość rolki 300m (+/- 2%, ilość arkuszy na rolce min. 850 szt., max 870 szt. Gramatura 24,5g/m². Ręcznik dozowany przez dozownik po jednym odcinku. Ręcznik posiadający certyfikat środowiskowy EU Ecolabel (lub równoważny), oraz atest dopuszczający do kontaktu z żywnością  Wymagana (w ramach materiałów firmowych) karta techniczna wydana przez producenta potwierdzająca parametry papieru.</t>
  </si>
  <si>
    <t>Koncentrat czyszczący do sanitariatów usuwający osady kamienne z wody i moczu. Przeznaczony do wszystkich powierzchni i przedmiotów znajdujących się w pomieszczeniach sanitarnych. Pozostawia świeży zapach i połysk. pH w zakresie 0,8 - 1,1 (100%); gęstość koncentratu 1,0 - 1,4 g/cm3; kolor czerwony lub różowy. Produkt o składzie zawierającym: 5 - 20% niejonowe związki powierzchniowo - czynne, 15 - 25% kwas amidosiarkowy, 1-5% kwas cytrynowy, 10-20% etoksylowany alkohol tłuszczowy. Zalecane stężenie robocze 0,1 - 0,15 %. Opakowanie 1 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</si>
  <si>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Koncentrat czyszczący do sanitariatów usuwający osady kamienne z wody i moczu. Przeznaczony do wszystkich powierzchni i przedmiotów znajdujących się w pomieszczeniach sanitarnych. Pozostawia świeży zapach i połysk. pH w zakresie 0,8 - 1,1 (100%); gęstość koncentratu 1,0 - 1,4 g/cm3; kolor czerwony lub różowy. Produkt o składzie zawierającym: 5 - 20% niejonowe związki powierzchniowo - czynne, 15 - 25% kwas amidosiarkowy, 1-5% kwas cytrynowy, 10-20% etoksylowany alkohol tłuszczowy. Zalecane stężenie robocze 0,1 - 0,15 %. Opakowanie: butelka 1 l. z dołączonym dozownikiem do koncentratu  (doza 10 ml.).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</si>
  <si>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Skoncentrowany środek do mycia powierzchni szklanych o właściwościach zwilżających. Możliwy do stosowania na wszystkich powierzchniach zmywalnych. pH w zakresie 6,3 - 7,5 (100%); gęstość koncentratu 0,95 - 1 g/cm3; Nie pozostawia smug. Środek nie jest sklasyfikowany jako niebezpieczny w myśl rozporządzenia (WE)1272/2008. Zalecane stężenie roztworu roboczego 0,25 - 0,5 %.  Produkt o składzie zawierającym: max. 5% anionowe związki powierzchniowo - czynne, 5 - 15% alkohol etylowy, 1-5% alkilosulfobursztyniany.Produkt posiada Certyfikat potwierdzający właściwości ekologiczne produktu-Ecolabel lub równoważny. Opakowanie: butelka 1 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</si>
  <si>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Mop jednorazowy przeznaczony do mycia i dezynfekcji powierzchni o wymiarach 410x120 mm, wadze min. 30g i wchłanialności wody min. 150ml. Warstwa wierzchnia używana do sprzątania z 5% domieszką  mikrowółkien nietkanych rozszczepionych na 32 kapilary, grubości włókna 0,075 dtex i następującym składzie: 70% poliester, 30% wiskoza w kolorze białym oraz obszyciem w kolorze niebieskim lub czerwonym wykonanym w 100% z polipropylenu dla wyróżnienia stref sprzątania. Mop posaida kieszenie wykonanych w 100% z polipropylenu do montażu na standardowym uchwycie 40 cm. na mopa kieszeniowego. Zamawiający dopuszcza mop jednorazowy spełniający wymagania techniczne powyżej ale mocowany na tzw. "rzep" pod warunkiem (i tylko w przypadku korzystania z tego dopuszczenia) dostarczenia (w cenie oferty) 15 szt. zestawów składających się z kompatybilnego uchwytu do mopa wraz z kijem aluminiowym o długości min. 140 cm.</t>
  </si>
  <si>
    <t>Powłoka do podłog nadająca wysoki połysk, odporna na alkohole i preparaty dezynfekcyjne. Tworzy trwałą powłokę na powierzchni podłóg, odporną na ścieranie. Spełnia standardy ASTM D-2047 (lub równoważne) w zakresie współczynnika tarcia statycznego. Zawiera w swoim składzie polimery i woski 1-(2-metoksypropoksy)propan-2-ol wodotlenek amonu. pH ok. 8 ; Gęstość min. 1,03 g/cm3; wydajność 20-40ml/m2. Opakowanie=5 litrów **</t>
  </si>
  <si>
    <t>Trwała powłoka impregnująco-zabezpieczającą do podłóg nieelastycznych. Może być stosowana na lastryko, płytkach kamiennych, cegle, łupku nieszkliwionych płytkach ceramicznych i marmurze. Produkt zawierający  1-fenoksypropan-2-ol, alkohole C12-15 etoksylowane 9EO oraz wodorotlenek amonu.Posiada właściwości antypoślizgowe zgodne ze standardem (ASTM D-2047 lub równoważne) Mleczna, biała barwa, pH ok. 9, :gęstość 1.03  g/cm³  (20 °C). Opakowanie=5 litrów  **</t>
  </si>
  <si>
    <t>Powłoka polimerowa wysoko połyskowa o podwyższonej wytrzymałości nadająca się do większości typów podłóg wodoodpornych. Odporna na zarysowania i ślady po obuwiu  Spełnia standardy ASTM D-2047 (lub równoważne) w zakresie współczynnika tarcia statycznego. pH ok. 8; Gęstość ok.1,04g/cm3. Opakowanie=5 litrów **</t>
  </si>
  <si>
    <t xml:space="preserve">Wykonawca zobowiązany jest do przekazania Zamawiającemu w zakresie cześci 6:
1. Na czas realizacji umowy (w cenie oferty) - udostępnienie naściennych systemów dozowania w ilości max. 80 szt (systemy te po zakończeniu umowy będą podlegały zwrotowi). Opis systemu dozującego: Stacjonarne, naścienne urządzenie przepływowe podłączane do instalacji wodnej umożliwiające automatyczne i precyzyjne dozowanie produktów chemicznych w stężeniach od 0,1% do min. 2%. Urządzenie musi być przystosowane do dozowania czterech różnych produktów i wyposażone w mechanizm umożliwiający łatwy i szybki wybór jednego z produktów. Dozownik musi być wyposażony w zawory zwrotne zabezpieczające instalację wodną przed dostaniem się do niej środka chemicznego lub jego roztworu. Obudowa powinna być wykonana z materiałów odpornych na działanie środków chemicznych;
2. W cenie oferty w zakresie cześci 6 - przekazanie (bezzwrotnie) Zamawiającemu butelek o następujących wymaganiach i parametrach:
a) 750 szt. butelek o pojemności 1 l z dołączonym dozownikiem do koncentratu (doza 10 ml.). Butelka musi być wyposażona w nadruk lub wodoodporną naklejkę zawierającą nazwę produktu, jego przeznaczenie oraz symbole ostrzegawcze o kategorii niebezpieczeństwa.                                                                                                                                         b) 300 szt. butelek ze spryskiwaczem o pojemności 750 ml. na produkt do mycia powierzchni szklanych wyposażonych w nadruk lub wodoodporną naklejkę zawierającą nazwę produktu, jego przeznaczenie oraz symbole ostrzegawcze o kategorii niebezpieczeństwa.                                                                                                             c) 300 szt. butelek ze spryskiwaczem o pojemności 750 ml. na produkt do czyszczenia toalet wyposażonych w nadruk lub wodoodporną naklejkę zawierającą nazwę produktu, jego przeznaczenie oraz symbole ostrzegawcze o kategorii niebezpieczeństwa.   </t>
  </si>
  <si>
    <t>Klasa wyrobu medycznego</t>
  </si>
  <si>
    <t>Dotyczy części 10-12, 14: Oświadczamy, że oferowane przez nas wyroby medyczne są dopuszczone do obrotu i używania na terenie Polski na zasadach określonych w ustawie o wyrobach medycznych. Jednocześnie oświadczamy, że na każdorazowe wezwanie Zamawiającego przedstawimy dokumenty dopuszczające do obrotu i używania na terenie Polski.</t>
  </si>
  <si>
    <t>Łagodny detergent zasadowy, do mycia automatycznego pojemników na wydaliny ludzkie -   basenów, kaczek,  itp. Umożliwiający stosowanie na powierzchniach odpornych na zasady, jak stal nierdzewna, ceramika, szkło, odpowiedni plastik. Biodegradowalna formuła. Dozowanie nie większe niż 4 ml/l  zależnie od twardości wody. Zapobiegający powstawaniu kamienia i korozji. Zawierający nie więcej niż  5% związków powierzchniowo czynnych i nie więcej niż  5% polikarboksylanów. Kanister 5 litrów, nadający się do recyklingu.</t>
  </si>
  <si>
    <t xml:space="preserve"> Łagodny zasadowy roztwór, do spłukiwania/mycia automatycznego pojemników na wydaliny ludzkie - basenów, kaczek,  itp., oraz orurowania myjni. Stosowany do przemywania i spłukiwania. Zapobiegający tworzeniu się kamienia i korozji. Umożliwiający stosowanie na powierzchniach odpornych na zasady, jak stal nierdzewna, ceramika, szkło, plastik. Zawierający polikarboksylany w stężeniu 15-30%. Biodegradowalna formuła. Kanister 5 litrowy, nadający się do recyklingu.</t>
  </si>
  <si>
    <r>
      <t>Gotowy do użycia, preparat do mycia i dezynfekcji oparty na działaniu H</t>
    </r>
    <r>
      <rPr>
        <vertAlign val="subscript"/>
        <sz val="11"/>
        <rFont val="Garamond"/>
        <family val="1"/>
        <charset val="238"/>
      </rPr>
      <t>2</t>
    </r>
    <r>
      <rPr>
        <sz val="11"/>
        <rFont val="Garamond"/>
        <family val="1"/>
        <charset val="238"/>
      </rPr>
      <t>O2, w postaci nasączonych chusteczek. Stężenie nadtlenku wodoru w granicach od 1,25 grama do 1,75 grama na 100 gram preparatu. Wykazujący skuteczne działanie potwierdzone badaniem w warunach brudnych, wg normy EN 16615 lub równoważnej: bakteriobójcze i drożdzobójcze w czasie nie dłuższym niż 2 minuty, grzybobójcze i prątkobójcze (w tym na prątki gruźlicy) w czasie nie dłuższym niż 5 minut, wobec C.difficille (warunki czyste) w czasie nie dłuższym niż 5 minut, a sporobójcze nie dłuższym niż 30 minut. Wykazujący działanie wirusobójcze wobec Polio, Adeno, Polyoma SV40, oraz wirusy HBV, HCV, HIV w czasie nie dłuższym niż 1 minuta, a w przypadku wirusa Noro nie dłuższym niż 15 minut. Opakowanie zawierające od 90 do 110 nasączonych chusteczek o wymiarach między 19-21 cm szerokości i 19-21 cm długości. Wymagana trwałość po otwarciu opakowania chusteczek - nie mniej niż 80 dni.</t>
    </r>
  </si>
  <si>
    <t>Dodatkowe wymagania:
Zamawiający wymaga aby produkty oferowane w poz. 1-3 pochodziły od jednego producenta.
Zamawiający wymaga aby produkty oferowane w poz. 4-5 pochodziły od jednego producenta.</t>
  </si>
  <si>
    <r>
      <t>Gotowy do użycia, preparat do mycia i dezynfekcji oparty na działaniu H</t>
    </r>
    <r>
      <rPr>
        <vertAlign val="subscript"/>
        <sz val="11"/>
        <rFont val="Garamond"/>
        <family val="1"/>
        <charset val="238"/>
      </rPr>
      <t>2</t>
    </r>
    <r>
      <rPr>
        <sz val="11"/>
        <rFont val="Garamond"/>
        <family val="1"/>
        <charset val="238"/>
      </rPr>
      <t>O</t>
    </r>
    <r>
      <rPr>
        <vertAlign val="subscript"/>
        <sz val="11"/>
        <rFont val="Garamond"/>
        <family val="1"/>
        <charset val="238"/>
      </rPr>
      <t>2</t>
    </r>
    <r>
      <rPr>
        <sz val="11"/>
        <rFont val="Garamond"/>
        <family val="1"/>
        <charset val="238"/>
      </rPr>
      <t>, w postaci nasączonych chusteczek. Stężenie nadtlenku wodoru w granicach od 1,25 grama do 1,75 grama na 100 gram preparatu. Wykazujący skuteczne działanie potwierdzone badaniem w warunach brudnych, wg normy EN 16615 lub równoważnej: bakteriobójcze i drożdzobójcze w czasie nie dłuższym niż 2 minuty, grzybobójcze i prątkobójcze (w tym na prątki gruźlicy) w czasie nie dłuższym niż 5 minut, wobec C.difficille (warunki czyste) w czasie nie dłuższym niż 5 minut, a sporobójcze nie dłuższym niż 30 minut. Wykazujący działanie wirusobójcze wobec Polio, Adeno, Polyoma SV40, oraz wirusy HBV, HCV, HIV w czasie nie dłuższym niż 1 minuta, a w przypadku wirusa Noro nie dłuższym niż 15 minut. Opakowanie zawierające od 40 do 60 nasączonych chusteczek o wymiarach między 24-30 cm szerokości i 35-40 cm długości. Wymagana trwałość po otwarciu opakowania chusteczek - nie mniej niż 80 dni.</t>
    </r>
  </si>
  <si>
    <t xml:space="preserve">Preparat chlorowy na bazie dichloroizocjanuranu sodu, dozowany w postaci tabletek do rozpuszczania. Przeznaczony do przygotowania roztworów roboczych do dezynfekcji powierzchni i przedmiotów, również zanieczyszczonych/obciążonych materiałem organicznym. Dopuszczony do dezynfekcji powierzchni mających kontakt z żywnością. Produkt biobójczy. Niezabrudzony roztwór roboczy zachowujący aktywność co najmniej 24 godziny (potwierdzone badaniami).  Potwierdzona badaniami według norm europejskich (lub równoważnych) skuteczność działania w na: B (w tym Mycoplasma tuberculosis), F (w tym Candida albicans, Aspergillus niger), V (w tym w tym Adeno,  Polio, Noro), oraz Clostridium difficile (R027) zgodnie z normą EN 13704 (lub równoważną). * Każda tabletka zawiera nie mniej niż 1,5 g aktywnego chloru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Opakowanie = 300 tabletek o wadze od  2,5 do 3,5 g, szczelnie zamykany pojemnik z tabletkami </t>
  </si>
  <si>
    <r>
      <t>Zestaw: pojemnik + wkład chusteczek. Gotowe do użycia chusteczki bezalkoholowe o właściwościach myjąco-dezynfekcyjnych, do stosowania w obszarach wysokiego ryzyka (np. bloki operacyjne, intensywna terapia) oraz na powierzchnie nieodporne na działanie akloholi, łącznie z głowicami USG. Dezynfekcja poprzez czwartorzędowe związki amonowe (chlorek didecylodimetyloamoniowy). Spektrum działania: bakteriobójcze i drożdzobójcze w czasie nie dłuższym niż 1 minuta (warunki czyste i brudne), grzybobójcze i prątkobójcze nie dłuższym niż 15 minut (warunki czyste i brudne), działanie wirusobójcze na wirusy osłonkowe w czasie nie dłu</t>
    </r>
    <r>
      <rPr>
        <sz val="11"/>
        <color rgb="FFFF0000"/>
        <rFont val="Garamond"/>
        <family val="1"/>
        <charset val="238"/>
      </rPr>
      <t>ż</t>
    </r>
    <r>
      <rPr>
        <sz val="11"/>
        <rFont val="Garamond"/>
        <family val="1"/>
        <charset val="238"/>
      </rPr>
      <t>szym niz 30 sekund, a na wirus Noro (badanie mysi norovirus) w czsie nie dłuższym 1 minut</t>
    </r>
    <r>
      <rPr>
        <sz val="11"/>
        <color rgb="FFFF0000"/>
        <rFont val="Garamond"/>
        <family val="1"/>
        <charset val="238"/>
      </rPr>
      <t>a</t>
    </r>
    <r>
      <rPr>
        <sz val="11"/>
        <rFont val="Garamond"/>
        <family val="1"/>
        <charset val="238"/>
      </rPr>
      <t>. Rozmiar chusteczek - nie mniej niż: 21 cm długości i 12 cm szerokości. Pojemnik musi posiadać zamykanie chroniące chusteczki przed wysychaniem oraz być opatrzony oryginalną nalepką w języku polskim. Wielkość wkładu 120-150 chusteczek.</t>
    </r>
  </si>
  <si>
    <r>
      <t>Preparat w postaci płynnego koncentratu do przygotowania roztworu roboczego do sporobójczej dezynfekcji i mycia powierzchni, narzędzi i wyposażenia medycznego. Preparat działający w oparciu o kombinację składników aktywnych, w tym poliaminy, nie zawierający toksycznych aldehydów, związków uwalniających chlor, alkoholi, nie wymagający aktywatora. Wyrób medyczny. Spektrum i czas działania przy 5% stężeniu roztworu: bakterie (w tym: S.aureus, P.aeruginosa) -  czas nie dłuższy niż 1 min. (badania zgodnie z normami EN 1276, EN 13727, EN 14561 lub równoważnymi), grzyby i drożdże (w tym: C.albicans, A.niger) - czas nie dłuższy niż 5 min. (badania zgodnie z normami EN 13624, EN 14562 lub równoważnymi), wirusy osłonkowe (oraz HIV, HCV, HBV) - w czasie nie dłuższym niż 1 min., i nieosłon</t>
    </r>
    <r>
      <rPr>
        <sz val="11"/>
        <color rgb="FFFF0000"/>
        <rFont val="Garamond"/>
        <family val="1"/>
        <charset val="238"/>
      </rPr>
      <t>k</t>
    </r>
    <r>
      <rPr>
        <sz val="11"/>
        <rFont val="Garamond"/>
        <family val="1"/>
        <charset val="238"/>
      </rPr>
      <t xml:space="preserve">owe (w tym: Polio, Adeno, Noro) - w czasie nie dłuższym niż 5 min. (badanie wg normy EN 14476 lub równoważnej), prątki gruźlicy -Tbc - w czasie nie dłuższym niż 5 min. (wg normy EN 14348 lub równoważnej), spory C.difficile, C.perfringens -w czasie nie dłuższym niż 1 minuta (wg normy EN 14347 lub równoważnej). O zapachu neutralnym. </t>
    </r>
  </si>
  <si>
    <t>* jeżeli wybór oferty będzie prowadził do powstania u Zamawiającego obowiązku podatkowego, zgodnie z przepisami o podatku od towarów i usług, należy podać cenę netto.</t>
  </si>
  <si>
    <t>Cena brutto*:</t>
  </si>
  <si>
    <t>Cena jednostkowa brutto*</t>
  </si>
  <si>
    <t>Wartość brutto* pozycji</t>
  </si>
  <si>
    <t>Kij aluminiowy do uchwytu pada, długość ≥  140 cm, zakończony plastikową rączką, w kolorach :  czerwonym, niebieskim, zielonym i żółtym, z otworem do zawieszenia. Kompatybilny z uchwytem padu z pozycja 2.</t>
  </si>
  <si>
    <t>Środek czyszczący do toalet o właściwościach dezynfekujących. Gotowy do użycia, w postaci żelu, usuwa osady wapienne, brud i nieprzyjemne zapachy. Nadaje się do użycia na wszystkich powierzchniach odpornych na działanie kwasów. Ma działanie bakteriobójcze zgodne z normami PN-EN 1276 i PN-EN 13697 (lub równoważnymi). pH w zakresie 2,0 - 2,5; gęstość wzgledna 1,02 - 1,05 g/ml. Produkt o składzie zawierającym: 5 - 20% niejonowe związki powierzchniowo - czynne, 3-10% kwas glikolowy, 5-15% alkohole etoksylowane rozgałęzione. Opakowanie: butelka 750 m l. typu WC kaczka. **</t>
  </si>
  <si>
    <t xml:space="preserve">Pad ręczny z materiału Virgin Poliester, w kolorach :  czarnym, zielonym, czerwonym, niebieskim i szarym, o wymiarze 25 x 11,5 cm (± 5%)  i  grubości  2,3 cm ± 5%. Do szorowania na mokro ciężko usuwalnych zabrudzeń, warstw wosku, starych powłok polimerowych i śladów cementu. Pasujący do uchwytów ręcznych i na kij, o wymiarach 23-24 cm x ok. 10 cm </t>
  </si>
  <si>
    <r>
      <t>Gotowy do użycia, preparat do mycia i dezynfekcji oparty na działaniu H</t>
    </r>
    <r>
      <rPr>
        <vertAlign val="subscript"/>
        <sz val="11"/>
        <rFont val="Garamond"/>
        <family val="1"/>
        <charset val="238"/>
      </rPr>
      <t>2</t>
    </r>
    <r>
      <rPr>
        <sz val="11"/>
        <rFont val="Garamond"/>
        <family val="1"/>
        <charset val="238"/>
      </rPr>
      <t>O</t>
    </r>
    <r>
      <rPr>
        <vertAlign val="subscript"/>
        <sz val="11"/>
        <rFont val="Garamond"/>
        <family val="1"/>
        <charset val="238"/>
      </rPr>
      <t>2</t>
    </r>
    <r>
      <rPr>
        <sz val="11"/>
        <rFont val="Garamond"/>
        <family val="1"/>
        <charset val="238"/>
      </rPr>
      <t>, w postaci nasączonych chusteczek. Stężenie nadtlenku wodoru w granicach od 1 grama do 1,25 grama na 100 gram preparatu. Wykazujący działanie bakteriobójcze, drożdżobójcze, grzybobójcze w czasie nie dłuższym niż 5 minut (warunki brudne), według normy EN 16615 lub równoważnej. Wykazujący działanie wirusobójcze wobec Adeno, Polyoma SV40, Rota oraz wirusy HBV, HCV, HIV  w czasie nie dłuższym niż 1 minuta, a w przypadku wirusa Noro i prątków grużlicy nie duższym niż 60 minut (warunki brudne). Opakowanie zawierające od 90 do 110 nasączonych chusteczek o wymiarach między 19-21 cm szerokości i 19-21 cm długości. Wymagana trwałość po otwarciu opakowania chusteczek - nie mniej niż 80 dni.</t>
    </r>
  </si>
  <si>
    <t>Preparat alkoholowy do szybkiej dezynfekcji aparatury i sprzętu medycznego, małych powierzchni (w tym trudnodostępnych), odpornych na działanie alkoholi, nie zawierający aldehydów. Gotowy do użycia, nie wymagający rozcieńczenia, do stoswania metodą przecierania lub spryskiwania. Wysychający bez pozostałości. Spektrum działania: B (w tym Tbc), V, F. Czas działania na virusy: Noro i Papova - nie dłuższy niż 10 minut, a Adeno i Rota - nie dłuższy niż 1 minuta. Czas działnia bakteriobójczego i drożdżobójczego (potwierdzonego badaniem w warunkach brudnych wg normy EN 16615 lub równoważnej ) nie dłuższy niż 1 minuta. Działanie przeciw prątkom grużlicy zgodnie z metodyką PZH i IGiChP (potwierdzone w ramach badań mikrobiologicznych) w czasie nie dłuższym niż 5 minut. Opakowanie 650 ml.</t>
  </si>
  <si>
    <t>Preparat alkoholowy do szybkiej dezynfekcji aparatury i sprzętu medycznego, małych powierzchni (w tym trudnodostępnych), odpornych na działanie alkoholi, nie zawierający aldehydów. Gotowy do użycia, nie wymagający rozcieńczenia, do stoswania metodą przecierania lub spryskiwania. Wysychający bez pozostałości. Spektrum działania: B (w tym Tbc), V, F. Czas działania na virusy: Noro i Papova - nie dłuższy niż 10 minut, a Adeno i Rota - nie dłuższy niż 1 minuta. Czas działnia bakteriobójczego i drożdżobójczego (potwierdzonego badaniem w warunkach brudnych wg normy EN 16615 lub równoważnej) nie dłuższy niż 1 minuta. Działanie przeciw prątkom grużlicy zgodnie z metodyką PZH i IGiChP (potwierdzone w ramach badań mikrobiologicznych) w czasie nie dłuższym niż 5 minut. Opakowanie 5 l.</t>
  </si>
  <si>
    <t>Preparat chlorowy na bazie dichloroizocjanuranu sodu, dozowany w postaci tabletek do rozpuszczania. Przeznaczony do przygotowania roztworów roboczych do dezynfekcji powierzchni i przedmiotów, również zanieczyszczonych/obciążonych materiałem organicznym. Dopuszczony do dezynfekcji powierzchni mających kontakt z żywnością. Produkt biobójczy. Niezabrudzony roztwór roboczy zachowujący aktywność co najmniej jeden dzień (potwierdzone badaniami). Potwierdzona badaniami według norm europejskich (lub równoważnych) skuteczność działania: a) dezynfekcji nie zanieczyszczonych substancjami organicznymi zmywalnych powierzchni i przedmiotów metodą zanurzeniową wpobec B, F, V w stężeniu odpowiadającym 1000 ppm aktywnego chloru w czasie nie dłuższym niż 15 minut, a w stężeniu odpowiadającym 2000 ppm aktywnego chloru w tym samym czasie również wobec Tbc, b) dezynfekcję zmywalnych powierzchni zanieczyszczonych substancjami organicznymi skuteczną wobec B (w tym Tbc), F, V w stężeniu odpowiadającym 6000 ppm aktywnego chloru w czsie nie dłuższym niż 15 minut, c) dezynfekcję poprzez zalewanie rozlanej krwi, wydzielin i wydalin skuteczną wobec B, V, F w stężeniu odpowadającym 10000 ppm aktywnego chloru w czasie nie przekraczającym 15 minut. d) wobec Clostridium difficile (przebadane w warunkach brudnych i czystych) w czasie nie dłuższym niż 15 minut w stężeniu odpowiadającym 10 000 ppm aktywnego chloru.  * Każda tabletka zawiera nie mniej niż 1,5 g aktywnego chloru.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Opakowanie = 300 tabletek o wadze od  2,5 do 3 g, szczelnie zamykany pojemnik z tabletkami</t>
  </si>
  <si>
    <t xml:space="preserve">Podchloryn sodu, płynny, o stężeniu nie mniejszym niż 13% i nie większym niż 17% aktywnego chloru, stabilizowany, gwarantujący trwałość minimum 4 tygodnie od daty dostawy. Pakowany w kanistrach (opakowaniach) nie mniejszych niż 25 litrów a nie większych niż 30 l. Wymaga się, aby na każdym opakowaniu (kanistrze) znajdowała się informacja o stężeniu, pojemności wypełnienia i dacie przydatności do użycia. Kanister musi być zabezpieczony w sposób dający pewność, że nie był otwarty od czasu napełnienia kanistra (np. plombą, banderolą, folią itp.).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</si>
</sst>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zł&quot;_-;\-* #,##0.00\ &quot;zł&quot;_-;_-* &quot;-&quot;??\ &quot;zł&quot;_-;_-@_-"/>
    <numFmt numFmtId="43" formatCode="_-* #,##0.00\ _z_ł_-;\-* #,##0.00\ _z_ł_-;_-* &quot;-&quot;??\ _z_ł_-;_-@_-"/>
    <numFmt numFmtId="164" formatCode="_-* #,##0\ _z_ł_-;\-* #,##0\ _z_ł_-;_-* &quot;-&quot;??\ _z_ł_-;_-@_-"/>
    <numFmt numFmtId="165" formatCode="_-* #,##0.00&quot; zł&quot;_-;\-* #,##0.00&quot; zł&quot;_-;_-* \-??&quot; zł&quot;_-;_-@_-"/>
    <numFmt numFmtId="166" formatCode="_-* #,##0.00\ _z_ł_-;\-* #,##0.00\ _z_ł_-;_-* \-??\ _z_ł_-;_-@_-"/>
    <numFmt numFmtId="167" formatCode="&quot; &quot;#,##0.00,&quot;zł &quot;;&quot;-&quot;#,##0.00,&quot;zł &quot;;&quot; &quot;&quot;-&quot;#&quot; zł &quot;;&quot; &quot;@&quot; &quot;"/>
    <numFmt numFmtId="168" formatCode="#,##0.0000"/>
  </numFmts>
  <fonts count="45">
    <font>
      <sz val="10"/>
      <name val="Arial CE"/>
      <charset val="238"/>
    </font>
    <font>
      <sz val="11"/>
      <color theme="1"/>
      <name val="Calibri"/>
      <family val="2"/>
      <charset val="238"/>
      <scheme val="minor"/>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8"/>
      <name val="Calibri"/>
      <family val="2"/>
      <charset val="238"/>
    </font>
    <font>
      <sz val="10"/>
      <color indexed="8"/>
      <name val="Arial"/>
      <family val="2"/>
    </font>
    <font>
      <u/>
      <sz val="10"/>
      <color indexed="12"/>
      <name val="Arial CE"/>
      <charset val="238"/>
    </font>
    <font>
      <u/>
      <sz val="10"/>
      <color indexed="12"/>
      <name val="Arial CE"/>
      <family val="2"/>
      <charset val="238"/>
    </font>
    <font>
      <u/>
      <sz val="11"/>
      <color theme="10"/>
      <name val="Calibri"/>
      <family val="2"/>
      <charset val="238"/>
      <scheme val="minor"/>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rgb="FF9C6500"/>
      <name val="Czcionka tekstu podstawowego"/>
      <family val="2"/>
      <charset val="238"/>
    </font>
    <font>
      <sz val="10"/>
      <name val="Arial"/>
      <family val="2"/>
    </font>
    <font>
      <sz val="10"/>
      <name val="Tahoma"/>
      <family val="2"/>
      <charset val="238"/>
    </font>
    <font>
      <sz val="10"/>
      <color theme="1"/>
      <name val="RotisSansSerif"/>
      <family val="2"/>
      <charset val="238"/>
    </font>
    <font>
      <sz val="11"/>
      <name val="Book Antiqua"/>
      <family val="1"/>
      <charset val="238"/>
    </font>
    <font>
      <sz val="11"/>
      <color theme="1"/>
      <name val="Czcionka tekstu podstawowego"/>
      <family val="2"/>
      <charset val="238"/>
    </font>
    <font>
      <b/>
      <sz val="11"/>
      <color indexed="52"/>
      <name val="Czcionka tekstu podstawowego"/>
      <family val="2"/>
      <charset val="238"/>
    </font>
    <font>
      <sz val="12"/>
      <name val="Arial"/>
      <family val="2"/>
      <charset val="238"/>
    </font>
    <font>
      <b/>
      <sz val="11"/>
      <color indexed="8"/>
      <name val="Czcionka tekstu podstawowego"/>
      <family val="2"/>
      <charset val="238"/>
    </font>
    <font>
      <i/>
      <sz val="11"/>
      <color indexed="23"/>
      <name val="Czcionka tekstu podstawowego"/>
      <family val="2"/>
      <charset val="238"/>
    </font>
    <font>
      <b/>
      <sz val="10"/>
      <color rgb="FF000000"/>
      <name val="Calibri"/>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color rgb="FFFF0000"/>
      <name val="Garamond"/>
      <family val="1"/>
      <charset val="238"/>
    </font>
    <font>
      <sz val="11"/>
      <color theme="1"/>
      <name val="Garamond"/>
      <family val="1"/>
      <charset val="238"/>
    </font>
    <font>
      <i/>
      <sz val="11"/>
      <color theme="1"/>
      <name val="Garamond"/>
      <family val="1"/>
      <charset val="238"/>
    </font>
    <font>
      <b/>
      <sz val="11"/>
      <color theme="1"/>
      <name val="Garamond"/>
      <family val="1"/>
      <charset val="238"/>
    </font>
    <font>
      <b/>
      <sz val="11"/>
      <color theme="1"/>
      <name val="Wingdings 2"/>
      <family val="1"/>
      <charset val="2"/>
    </font>
    <font>
      <vertAlign val="subscript"/>
      <sz val="11"/>
      <name val="Garamond"/>
      <family val="1"/>
      <charset val="238"/>
    </font>
    <font>
      <i/>
      <sz val="11"/>
      <name val="Garamond"/>
      <family val="1"/>
      <charset val="238"/>
    </font>
  </fonts>
  <fills count="27">
    <fill>
      <patternFill patternType="none"/>
    </fill>
    <fill>
      <patternFill patternType="gray125"/>
    </fill>
    <fill>
      <patternFill patternType="solid">
        <fgColor indexed="9"/>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DDDDDD"/>
        <bgColor rgb="FFFFCCCC"/>
      </patternFill>
    </fill>
    <fill>
      <patternFill patternType="solid">
        <fgColor indexed="26"/>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thin">
        <color indexed="64"/>
      </bottom>
      <diagonal/>
    </border>
  </borders>
  <cellStyleXfs count="218">
    <xf numFmtId="0" fontId="0" fillId="0" borderId="0"/>
    <xf numFmtId="43"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0" fontId="4" fillId="0" borderId="0"/>
    <xf numFmtId="0" fontId="8" fillId="0" borderId="0"/>
    <xf numFmtId="0" fontId="7" fillId="0" borderId="0"/>
    <xf numFmtId="0" fontId="4" fillId="0" borderId="0"/>
    <xf numFmtId="0" fontId="7" fillId="0" borderId="0"/>
    <xf numFmtId="44" fontId="2" fillId="0" borderId="0" applyFont="0" applyFill="0" applyBorder="0" applyAlignment="0" applyProtection="0"/>
    <xf numFmtId="44" fontId="4" fillId="0" borderId="0" applyFont="0" applyFill="0" applyBorder="0" applyAlignment="0" applyProtection="0"/>
    <xf numFmtId="0" fontId="7" fillId="0" borderId="0"/>
    <xf numFmtId="0" fontId="2" fillId="0" borderId="0"/>
    <xf numFmtId="0" fontId="7" fillId="0" borderId="0"/>
    <xf numFmtId="0" fontId="2"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165" fontId="7" fillId="0" borderId="0" applyFill="0" applyBorder="0" applyAlignment="0" applyProtection="0"/>
    <xf numFmtId="0" fontId="11" fillId="9" borderId="5" applyNumberFormat="0" applyAlignment="0" applyProtection="0"/>
    <xf numFmtId="0" fontId="12" fillId="22" borderId="6" applyNumberFormat="0" applyAlignment="0" applyProtection="0"/>
    <xf numFmtId="0" fontId="13" fillId="6" borderId="0" applyNumberFormat="0" applyBorder="0" applyAlignment="0" applyProtection="0"/>
    <xf numFmtId="166" fontId="7" fillId="0" borderId="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166" fontId="7"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9" fillId="0" borderId="0"/>
    <xf numFmtId="0" fontId="15" fillId="0" borderId="0" applyNumberFormat="0" applyFill="0" applyBorder="0" applyProtection="0">
      <alignment vertical="top" wrapText="1"/>
    </xf>
    <xf numFmtId="0" fontId="14" fillId="0" borderId="0"/>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8" fillId="0" borderId="0" applyNumberFormat="0" applyFill="0" applyBorder="0" applyAlignment="0" applyProtection="0"/>
    <xf numFmtId="0" fontId="19" fillId="0" borderId="7" applyNumberFormat="0" applyFill="0" applyAlignment="0" applyProtection="0"/>
    <xf numFmtId="0" fontId="20" fillId="23" borderId="8" applyNumberFormat="0" applyAlignment="0" applyProtection="0"/>
    <xf numFmtId="0" fontId="21" fillId="0" borderId="9" applyNumberFormat="0" applyFill="0" applyAlignment="0" applyProtection="0"/>
    <xf numFmtId="0" fontId="22" fillId="0" borderId="10" applyNumberFormat="0" applyFill="0" applyAlignment="0" applyProtection="0"/>
    <xf numFmtId="0" fontId="23" fillId="0" borderId="11"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7" fillId="0" borderId="0"/>
    <xf numFmtId="0" fontId="4" fillId="0" borderId="0"/>
    <xf numFmtId="0" fontId="4" fillId="0" borderId="0"/>
    <xf numFmtId="0" fontId="25" fillId="0" borderId="0"/>
    <xf numFmtId="0" fontId="4" fillId="0" borderId="0"/>
    <xf numFmtId="0" fontId="2" fillId="0" borderId="0"/>
    <xf numFmtId="0" fontId="1" fillId="0" borderId="0"/>
    <xf numFmtId="0" fontId="7" fillId="0" borderId="0"/>
    <xf numFmtId="0" fontId="1" fillId="0" borderId="0"/>
    <xf numFmtId="0" fontId="1" fillId="0" borderId="0"/>
    <xf numFmtId="0" fontId="4" fillId="0" borderId="0"/>
    <xf numFmtId="0" fontId="26"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2" fillId="0" borderId="0">
      <alignment vertical="top"/>
    </xf>
    <xf numFmtId="0" fontId="2" fillId="0" borderId="0">
      <alignment vertical="top"/>
    </xf>
    <xf numFmtId="0" fontId="7" fillId="0" borderId="0"/>
    <xf numFmtId="0" fontId="4" fillId="0" borderId="0"/>
    <xf numFmtId="0" fontId="2" fillId="0" borderId="0">
      <alignment vertical="top"/>
    </xf>
    <xf numFmtId="0" fontId="1" fillId="0" borderId="0"/>
    <xf numFmtId="0" fontId="1" fillId="0" borderId="0"/>
    <xf numFmtId="0" fontId="1" fillId="0" borderId="0"/>
    <xf numFmtId="0" fontId="27" fillId="0" borderId="0"/>
    <xf numFmtId="0" fontId="7" fillId="0" borderId="0"/>
    <xf numFmtId="0" fontId="8" fillId="0" borderId="0"/>
    <xf numFmtId="0" fontId="7" fillId="0" borderId="0"/>
    <xf numFmtId="0" fontId="8" fillId="0" borderId="0"/>
    <xf numFmtId="0" fontId="7" fillId="0" borderId="0"/>
    <xf numFmtId="0" fontId="28" fillId="0" borderId="0"/>
    <xf numFmtId="0" fontId="2" fillId="0" borderId="0"/>
    <xf numFmtId="0" fontId="1" fillId="0" borderId="0"/>
    <xf numFmtId="0" fontId="1" fillId="0" borderId="0"/>
    <xf numFmtId="0" fontId="1" fillId="0" borderId="0"/>
    <xf numFmtId="0" fontId="7"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 fillId="0" borderId="0"/>
    <xf numFmtId="0" fontId="4" fillId="0" borderId="0"/>
    <xf numFmtId="0" fontId="4" fillId="0" borderId="0"/>
    <xf numFmtId="0" fontId="7" fillId="0" borderId="0"/>
    <xf numFmtId="0" fontId="4" fillId="0" borderId="0"/>
    <xf numFmtId="0" fontId="1" fillId="0" borderId="0"/>
    <xf numFmtId="0" fontId="1" fillId="0" borderId="0"/>
    <xf numFmtId="0" fontId="1" fillId="0" borderId="0"/>
    <xf numFmtId="0" fontId="1" fillId="0" borderId="0"/>
    <xf numFmtId="0" fontId="1" fillId="0" borderId="0"/>
    <xf numFmtId="0" fontId="7" fillId="0" borderId="0"/>
    <xf numFmtId="0" fontId="8" fillId="0" borderId="0"/>
    <xf numFmtId="0" fontId="4" fillId="0" borderId="0"/>
    <xf numFmtId="0" fontId="7" fillId="0" borderId="0"/>
    <xf numFmtId="0" fontId="4" fillId="0" borderId="0"/>
    <xf numFmtId="0" fontId="14" fillId="0" borderId="0"/>
    <xf numFmtId="0" fontId="29" fillId="0" borderId="0"/>
    <xf numFmtId="0" fontId="14"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4" fillId="0" borderId="0"/>
    <xf numFmtId="0" fontId="7" fillId="0" borderId="0"/>
    <xf numFmtId="0" fontId="28"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22" borderId="5" applyNumberFormat="0" applyAlignment="0" applyProtection="0"/>
    <xf numFmtId="9" fontId="7" fillId="0" borderId="0" applyFill="0" applyBorder="0" applyAlignment="0" applyProtection="0"/>
    <xf numFmtId="9" fontId="2"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0" fontId="31" fillId="0" borderId="0"/>
    <xf numFmtId="0" fontId="32" fillId="0" borderId="12" applyNumberFormat="0" applyFill="0" applyAlignment="0" applyProtection="0"/>
    <xf numFmtId="167" fontId="14" fillId="0" borderId="0"/>
    <xf numFmtId="165" fontId="7" fillId="0" borderId="0" applyBorder="0" applyProtection="0"/>
    <xf numFmtId="0" fontId="33" fillId="0" borderId="0" applyNumberFormat="0" applyFill="0" applyBorder="0" applyAlignment="0" applyProtection="0"/>
    <xf numFmtId="0" fontId="34" fillId="24" borderId="0" applyBorder="0" applyProtection="0"/>
    <xf numFmtId="0" fontId="35" fillId="0" borderId="0" applyNumberFormat="0" applyFill="0" applyBorder="0" applyAlignment="0" applyProtection="0"/>
    <xf numFmtId="0" fontId="36" fillId="0" borderId="0" applyNumberFormat="0" applyFill="0" applyBorder="0" applyAlignment="0" applyProtection="0"/>
    <xf numFmtId="0" fontId="7" fillId="25" borderId="13" applyNumberFormat="0" applyFont="0" applyAlignment="0" applyProtection="0"/>
    <xf numFmtId="165" fontId="7" fillId="0" borderId="0" applyFill="0" applyBorder="0" applyAlignment="0" applyProtection="0"/>
    <xf numFmtId="44" fontId="4" fillId="0" borderId="0" applyFont="0" applyFill="0" applyBorder="0" applyAlignment="0" applyProtection="0"/>
    <xf numFmtId="165" fontId="7" fillId="0" borderId="0" applyFill="0" applyBorder="0" applyAlignment="0" applyProtection="0"/>
    <xf numFmtId="44" fontId="4" fillId="0" borderId="0" applyFont="0" applyFill="0" applyBorder="0" applyAlignment="0" applyProtection="0"/>
    <xf numFmtId="44" fontId="14" fillId="0" borderId="0" applyFont="0" applyFill="0" applyBorder="0" applyAlignment="0" applyProtection="0"/>
    <xf numFmtId="44" fontId="2" fillId="0" borderId="0" applyFont="0" applyFill="0" applyBorder="0" applyAlignment="0" applyProtection="0"/>
    <xf numFmtId="44" fontId="1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7" fillId="0" borderId="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4"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0" fontId="37" fillId="5" borderId="0" applyNumberFormat="0" applyBorder="0" applyAlignment="0" applyProtection="0"/>
  </cellStyleXfs>
  <cellXfs count="148">
    <xf numFmtId="0" fontId="0" fillId="0" borderId="0" xfId="0"/>
    <xf numFmtId="0" fontId="5" fillId="0" borderId="0"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right" vertical="top"/>
      <protection locked="0"/>
    </xf>
    <xf numFmtId="0" fontId="6" fillId="0" borderId="0" xfId="0" applyFont="1" applyFill="1" applyBorder="1" applyAlignment="1" applyProtection="1">
      <alignment horizontal="center" vertical="top"/>
      <protection locked="0"/>
    </xf>
    <xf numFmtId="3" fontId="5" fillId="0" borderId="0" xfId="0" applyNumberFormat="1"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3" fontId="6" fillId="0" borderId="0" xfId="0" applyNumberFormat="1" applyFont="1" applyFill="1" applyBorder="1" applyAlignment="1" applyProtection="1">
      <alignment horizontal="left" vertical="top" wrapText="1"/>
      <protection locked="0"/>
    </xf>
    <xf numFmtId="3"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1" xfId="0" applyFont="1" applyFill="1" applyBorder="1" applyAlignment="1" applyProtection="1">
      <alignment horizontal="left" vertical="center" wrapText="1"/>
    </xf>
    <xf numFmtId="0" fontId="5" fillId="0" borderId="0" xfId="0" applyFont="1" applyFill="1" applyAlignment="1" applyProtection="1">
      <alignment horizontal="center"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vertical="top" wrapText="1"/>
      <protection locked="0"/>
    </xf>
    <xf numFmtId="3" fontId="5" fillId="0" borderId="0" xfId="0" applyNumberFormat="1" applyFont="1" applyFill="1" applyBorder="1" applyAlignment="1" applyProtection="1">
      <alignment horizontal="right" vertical="top" wrapText="1"/>
      <protection locked="0"/>
    </xf>
    <xf numFmtId="49" fontId="5" fillId="0" borderId="2" xfId="0" applyNumberFormat="1" applyFont="1" applyFill="1" applyBorder="1" applyAlignment="1" applyProtection="1">
      <alignment horizontal="left" vertical="top" wrapText="1"/>
      <protection locked="0"/>
    </xf>
    <xf numFmtId="49" fontId="5" fillId="0" borderId="0" xfId="0" applyNumberFormat="1" applyFont="1" applyFill="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49" fontId="6" fillId="0" borderId="1" xfId="0" applyNumberFormat="1" applyFont="1" applyFill="1" applyBorder="1" applyAlignment="1" applyProtection="1">
      <alignment horizontal="left" vertical="top" wrapText="1"/>
      <protection locked="0"/>
    </xf>
    <xf numFmtId="3" fontId="6" fillId="0" borderId="1" xfId="0" applyNumberFormat="1" applyFont="1" applyFill="1" applyBorder="1" applyAlignment="1" applyProtection="1">
      <alignment horizontal="right" vertical="top" wrapText="1"/>
      <protection locked="0"/>
    </xf>
    <xf numFmtId="0" fontId="5" fillId="0" borderId="0" xfId="0" applyFont="1" applyFill="1" applyAlignment="1" applyProtection="1">
      <alignment horizontal="left" vertical="top"/>
      <protection locked="0"/>
    </xf>
    <xf numFmtId="0" fontId="5" fillId="0" borderId="0" xfId="0" applyFont="1" applyFill="1" applyAlignment="1" applyProtection="1">
      <alignment horizontal="right" vertical="top"/>
      <protection locked="0"/>
    </xf>
    <xf numFmtId="1"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horizontal="left" vertical="top"/>
      <protection locked="0"/>
    </xf>
    <xf numFmtId="1" fontId="5" fillId="0" borderId="0" xfId="0" applyNumberFormat="1"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1" fontId="5" fillId="2" borderId="0" xfId="0" applyNumberFormat="1"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5" fillId="2" borderId="0" xfId="0" applyNumberFormat="1" applyFont="1" applyFill="1" applyAlignment="1" applyProtection="1">
      <alignment horizontal="left" vertical="top" wrapText="1"/>
      <protection locked="0"/>
    </xf>
    <xf numFmtId="0" fontId="5" fillId="2" borderId="0" xfId="0" applyFont="1" applyFill="1" applyAlignment="1" applyProtection="1">
      <alignment horizontal="center" vertical="top" wrapText="1"/>
      <protection locked="0"/>
    </xf>
    <xf numFmtId="0" fontId="6" fillId="2" borderId="1"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5" fillId="2" borderId="1" xfId="0" applyNumberFormat="1" applyFont="1" applyFill="1" applyBorder="1" applyAlignment="1" applyProtection="1">
      <alignment horizontal="center" vertical="center" wrapText="1" shrinkToFit="1"/>
      <protection locked="0"/>
    </xf>
    <xf numFmtId="44" fontId="5" fillId="0" borderId="1" xfId="0" applyNumberFormat="1" applyFont="1" applyFill="1" applyBorder="1" applyAlignment="1" applyProtection="1">
      <alignment horizontal="right" vertical="center" wrapText="1"/>
      <protection locked="0"/>
    </xf>
    <xf numFmtId="0" fontId="5" fillId="0" borderId="1" xfId="10" applyFont="1" applyFill="1" applyBorder="1" applyAlignment="1">
      <alignment horizontal="left" vertical="center" wrapText="1"/>
    </xf>
    <xf numFmtId="3" fontId="5" fillId="0" borderId="1" xfId="1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xf>
    <xf numFmtId="44" fontId="5" fillId="0" borderId="0" xfId="11" applyNumberFormat="1" applyFont="1" applyFill="1" applyBorder="1" applyAlignment="1" applyProtection="1">
      <alignment horizontal="right" vertical="center" wrapText="1"/>
      <protection locked="0"/>
    </xf>
    <xf numFmtId="164" fontId="6"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2" borderId="1"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14" xfId="10" applyFont="1" applyFill="1" applyBorder="1" applyAlignment="1">
      <alignment horizontal="left" vertical="center" wrapText="1"/>
    </xf>
    <xf numFmtId="3" fontId="5" fillId="0" borderId="14" xfId="10" applyNumberFormat="1" applyFont="1" applyFill="1" applyBorder="1" applyAlignment="1" applyProtection="1">
      <alignment horizontal="center" vertical="center" wrapText="1"/>
    </xf>
    <xf numFmtId="0" fontId="5" fillId="2" borderId="14" xfId="0" applyFont="1" applyFill="1" applyBorder="1" applyAlignment="1" applyProtection="1">
      <alignment horizontal="left" vertical="center" wrapText="1"/>
      <protection locked="0"/>
    </xf>
    <xf numFmtId="0" fontId="5" fillId="2" borderId="14" xfId="0" applyNumberFormat="1" applyFont="1" applyFill="1" applyBorder="1" applyAlignment="1" applyProtection="1">
      <alignment horizontal="center" vertical="center" wrapText="1" shrinkToFit="1"/>
      <protection locked="0"/>
    </xf>
    <xf numFmtId="44" fontId="5" fillId="0" borderId="14" xfId="0" applyNumberFormat="1" applyFont="1" applyFill="1" applyBorder="1" applyAlignment="1" applyProtection="1">
      <alignment horizontal="right" vertical="center" wrapText="1"/>
      <protection locked="0"/>
    </xf>
    <xf numFmtId="168" fontId="5" fillId="0" borderId="1" xfId="0" applyNumberFormat="1" applyFont="1" applyFill="1" applyBorder="1" applyAlignment="1" applyProtection="1">
      <alignment horizontal="center" vertical="center" wrapText="1" shrinkToFit="1"/>
      <protection locked="0"/>
    </xf>
    <xf numFmtId="0" fontId="5" fillId="2" borderId="15"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6" fillId="0" borderId="17" xfId="0" applyFont="1" applyFill="1" applyBorder="1" applyAlignment="1" applyProtection="1">
      <alignment horizontal="left" vertical="top" wrapText="1"/>
      <protection locked="0"/>
    </xf>
    <xf numFmtId="168" fontId="5" fillId="0" borderId="14" xfId="0" applyNumberFormat="1" applyFont="1" applyFill="1" applyBorder="1" applyAlignment="1" applyProtection="1">
      <alignment horizontal="center" vertical="center" wrapText="1" shrinkToFit="1"/>
      <protection locked="0"/>
    </xf>
    <xf numFmtId="0" fontId="5" fillId="2" borderId="19" xfId="0" applyFont="1" applyFill="1" applyBorder="1" applyAlignment="1" applyProtection="1">
      <alignment horizontal="left" vertical="center" wrapText="1"/>
      <protection locked="0"/>
    </xf>
    <xf numFmtId="0" fontId="5" fillId="0" borderId="19" xfId="10" applyFont="1" applyFill="1" applyBorder="1" applyAlignment="1">
      <alignment horizontal="left" vertical="center" wrapText="1"/>
    </xf>
    <xf numFmtId="3" fontId="5" fillId="0" borderId="19" xfId="10" applyNumberFormat="1" applyFont="1" applyFill="1" applyBorder="1" applyAlignment="1" applyProtection="1">
      <alignment horizontal="center" vertical="center" wrapText="1"/>
    </xf>
    <xf numFmtId="0" fontId="5" fillId="2" borderId="19" xfId="0" applyNumberFormat="1" applyFont="1" applyFill="1" applyBorder="1" applyAlignment="1" applyProtection="1">
      <alignment horizontal="center" vertical="center" wrapText="1" shrinkToFit="1"/>
      <protection locked="0"/>
    </xf>
    <xf numFmtId="168" fontId="5" fillId="0" borderId="19" xfId="0" applyNumberFormat="1" applyFont="1" applyFill="1" applyBorder="1" applyAlignment="1" applyProtection="1">
      <alignment horizontal="center" vertical="center" wrapText="1" shrinkToFit="1"/>
      <protection locked="0"/>
    </xf>
    <xf numFmtId="44" fontId="5" fillId="0" borderId="19" xfId="0" applyNumberFormat="1" applyFont="1" applyFill="1" applyBorder="1" applyAlignment="1" applyProtection="1">
      <alignment horizontal="right" vertical="center" wrapText="1"/>
      <protection locked="0"/>
    </xf>
    <xf numFmtId="44" fontId="5" fillId="0" borderId="1" xfId="11" applyNumberFormat="1" applyFont="1" applyFill="1" applyBorder="1" applyAlignment="1" applyProtection="1">
      <alignment horizontal="left" vertical="center"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39" fillId="0" borderId="0" xfId="0" applyFont="1" applyFill="1" applyBorder="1" applyAlignment="1" applyProtection="1">
      <alignment horizontal="left" vertical="top" wrapText="1"/>
      <protection locked="0"/>
    </xf>
    <xf numFmtId="0" fontId="39" fillId="0" borderId="19" xfId="0" applyFont="1" applyFill="1" applyBorder="1" applyAlignment="1" applyProtection="1">
      <alignment horizontal="justify" vertical="top" wrapText="1"/>
    </xf>
    <xf numFmtId="3" fontId="6" fillId="0" borderId="20" xfId="0" applyNumberFormat="1"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6" fillId="2" borderId="19" xfId="0" applyFont="1" applyFill="1" applyBorder="1" applyAlignment="1">
      <alignment horizontal="center" vertical="center" wrapText="1"/>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6" fillId="2" borderId="14" xfId="0" applyFont="1" applyFill="1" applyBorder="1" applyAlignment="1" applyProtection="1">
      <alignment horizontal="center" vertical="center" wrapText="1"/>
      <protection locked="0"/>
    </xf>
    <xf numFmtId="164" fontId="6" fillId="2" borderId="14" xfId="1" applyNumberFormat="1" applyFont="1" applyFill="1" applyBorder="1" applyAlignment="1" applyProtection="1">
      <alignment horizontal="center" vertical="center" wrapText="1"/>
      <protection locked="0"/>
    </xf>
    <xf numFmtId="0" fontId="6" fillId="2" borderId="14" xfId="0" applyFont="1" applyFill="1" applyBorder="1" applyAlignment="1">
      <alignment horizontal="center" vertical="center" wrapText="1"/>
    </xf>
    <xf numFmtId="0" fontId="38" fillId="0" borderId="0" xfId="0" applyFont="1" applyFill="1" applyBorder="1" applyAlignment="1" applyProtection="1">
      <alignment vertical="top" wrapText="1"/>
      <protection locked="0"/>
    </xf>
    <xf numFmtId="0" fontId="6" fillId="0" borderId="19"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righ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44" fontId="5" fillId="0" borderId="0" xfId="11"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xf>
    <xf numFmtId="0" fontId="6" fillId="0" borderId="2"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justify" vertical="top" wrapText="1"/>
      <protection locked="0"/>
    </xf>
    <xf numFmtId="0" fontId="6"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6" fillId="0" borderId="2" xfId="0" applyFont="1" applyFill="1" applyBorder="1" applyAlignment="1" applyProtection="1">
      <alignment horizontal="center" vertical="top" wrapText="1"/>
      <protection locked="0"/>
    </xf>
    <xf numFmtId="0" fontId="6" fillId="0" borderId="3" xfId="0" applyFont="1" applyFill="1" applyBorder="1" applyAlignment="1" applyProtection="1">
      <alignment horizontal="center" vertical="top" wrapText="1"/>
      <protection locked="0"/>
    </xf>
    <xf numFmtId="49" fontId="5" fillId="0" borderId="2" xfId="0" applyNumberFormat="1" applyFont="1" applyFill="1" applyBorder="1" applyAlignment="1" applyProtection="1">
      <alignment horizontal="lef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3" xfId="0" applyNumberFormat="1" applyFont="1" applyFill="1" applyBorder="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49" fontId="6" fillId="0" borderId="2" xfId="0" applyNumberFormat="1"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5" fillId="0" borderId="0" xfId="0" applyFont="1" applyFill="1" applyAlignment="1" applyProtection="1">
      <alignment horizontal="justify" vertical="top" wrapText="1"/>
      <protection locked="0"/>
    </xf>
    <xf numFmtId="0" fontId="39" fillId="0" borderId="16" xfId="0" applyFont="1" applyFill="1" applyBorder="1" applyAlignment="1" applyProtection="1">
      <alignment horizontal="justify" vertical="top" wrapText="1"/>
    </xf>
    <xf numFmtId="0" fontId="39" fillId="26" borderId="2" xfId="0" applyFont="1" applyFill="1" applyBorder="1" applyAlignment="1" applyProtection="1">
      <alignment horizontal="justify" vertical="top" wrapText="1"/>
    </xf>
    <xf numFmtId="0" fontId="39" fillId="26" borderId="3" xfId="0" applyFont="1" applyFill="1" applyBorder="1" applyAlignment="1" applyProtection="1">
      <alignment horizontal="justify" vertical="top" wrapText="1"/>
    </xf>
    <xf numFmtId="0" fontId="40" fillId="0" borderId="18" xfId="0" applyFont="1" applyFill="1" applyBorder="1" applyAlignment="1" applyProtection="1">
      <alignment horizontal="justify" vertical="top" wrapText="1"/>
    </xf>
    <xf numFmtId="49" fontId="5" fillId="0" borderId="0" xfId="0" applyNumberFormat="1" applyFont="1" applyFill="1" applyBorder="1" applyAlignment="1" applyProtection="1">
      <alignment vertical="top" wrapText="1"/>
      <protection locked="0"/>
    </xf>
    <xf numFmtId="0" fontId="5" fillId="0" borderId="0" xfId="0" applyFont="1" applyFill="1" applyAlignment="1">
      <alignment vertical="top" wrapText="1"/>
    </xf>
    <xf numFmtId="0" fontId="40" fillId="0" borderId="18" xfId="0" applyFont="1" applyFill="1" applyBorder="1" applyAlignment="1" applyProtection="1">
      <alignment horizontal="justify" vertical="top" wrapText="1"/>
      <protection locked="0"/>
    </xf>
    <xf numFmtId="0" fontId="39" fillId="0" borderId="0" xfId="0" applyFont="1" applyFill="1" applyBorder="1" applyAlignment="1" applyProtection="1">
      <alignment horizontal="justify" vertical="top" wrapText="1"/>
    </xf>
    <xf numFmtId="0" fontId="39" fillId="0" borderId="16" xfId="0" applyFont="1" applyFill="1" applyBorder="1" applyAlignment="1" applyProtection="1">
      <alignment horizontal="justify" vertical="top" wrapText="1"/>
      <protection locked="0"/>
    </xf>
    <xf numFmtId="0" fontId="41" fillId="26" borderId="2" xfId="0" applyFont="1" applyFill="1" applyBorder="1" applyAlignment="1" applyProtection="1">
      <alignment horizontal="right" vertical="top" wrapText="1"/>
    </xf>
    <xf numFmtId="0" fontId="41" fillId="26" borderId="3" xfId="0" applyFont="1" applyFill="1" applyBorder="1" applyAlignment="1" applyProtection="1">
      <alignment horizontal="right" vertical="top" wrapText="1"/>
    </xf>
    <xf numFmtId="0" fontId="5" fillId="0" borderId="0" xfId="0" applyFont="1" applyFill="1" applyAlignment="1" applyProtection="1">
      <alignment horizontal="right" vertical="top" wrapText="1"/>
      <protection locked="0"/>
    </xf>
    <xf numFmtId="44" fontId="5" fillId="2" borderId="2" xfId="0" applyNumberFormat="1" applyFont="1" applyFill="1" applyBorder="1" applyAlignment="1" applyProtection="1">
      <alignment horizontal="left" vertical="top" wrapText="1"/>
      <protection locked="0"/>
    </xf>
    <xf numFmtId="44" fontId="5" fillId="2" borderId="3" xfId="0" applyNumberFormat="1" applyFont="1" applyFill="1" applyBorder="1" applyAlignment="1" applyProtection="1">
      <alignment horizontal="left" vertical="top" wrapText="1"/>
      <protection locked="0"/>
    </xf>
    <xf numFmtId="0" fontId="5" fillId="0" borderId="0" xfId="0" applyFont="1" applyFill="1" applyBorder="1" applyAlignment="1" applyProtection="1">
      <alignment vertical="top" wrapText="1"/>
      <protection locked="0"/>
    </xf>
  </cellXfs>
  <cellStyles count="218">
    <cellStyle name="20% - akcent 1 2" xfId="17"/>
    <cellStyle name="20% - akcent 2 2" xfId="18"/>
    <cellStyle name="20% - akcent 3 2" xfId="19"/>
    <cellStyle name="20% - akcent 4 2" xfId="20"/>
    <cellStyle name="20% - akcent 5 2" xfId="21"/>
    <cellStyle name="20% - akcent 6 2" xfId="22"/>
    <cellStyle name="40% - akcent 1 2" xfId="23"/>
    <cellStyle name="40% - akcent 2 2" xfId="24"/>
    <cellStyle name="40% - akcent 3 2" xfId="25"/>
    <cellStyle name="40% - akcent 4 2" xfId="26"/>
    <cellStyle name="40% - akcent 5 2" xfId="27"/>
    <cellStyle name="40% - akcent 6 2" xfId="28"/>
    <cellStyle name="60% - akcent 1 2" xfId="29"/>
    <cellStyle name="60% - akcent 2 2" xfId="30"/>
    <cellStyle name="60% - akcent 3 2" xfId="31"/>
    <cellStyle name="60% - akcent 4 2" xfId="32"/>
    <cellStyle name="60% - akcent 5 2" xfId="33"/>
    <cellStyle name="60% - akcent 6 2" xfId="34"/>
    <cellStyle name="Akcent 1 2" xfId="35"/>
    <cellStyle name="Akcent 2 2" xfId="36"/>
    <cellStyle name="Akcent 3 2" xfId="37"/>
    <cellStyle name="Akcent 4 2" xfId="38"/>
    <cellStyle name="Akcent 5 2" xfId="39"/>
    <cellStyle name="Akcent 6 2" xfId="40"/>
    <cellStyle name="Currency 2" xfId="41"/>
    <cellStyle name="Dane wejściowe 2" xfId="42"/>
    <cellStyle name="Dane wyjściowe 2" xfId="43"/>
    <cellStyle name="Dobre 2" xfId="44"/>
    <cellStyle name="Dziesiętny" xfId="1" builtinId="3"/>
    <cellStyle name="Dziesiętny 2" xfId="2"/>
    <cellStyle name="Dziesiętny 2 2" xfId="46"/>
    <cellStyle name="Dziesiętny 2 3" xfId="47"/>
    <cellStyle name="Dziesiętny 2 3 2" xfId="48"/>
    <cellStyle name="Dziesiętny 2 4" xfId="49"/>
    <cellStyle name="Dziesiętny 2 5" xfId="50"/>
    <cellStyle name="Dziesiętny 2 6" xfId="45"/>
    <cellStyle name="Dziesiętny 3" xfId="3"/>
    <cellStyle name="Dziesiętny 3 2" xfId="52"/>
    <cellStyle name="Dziesiętny 3 3" xfId="53"/>
    <cellStyle name="Dziesiętny 3 3 2" xfId="54"/>
    <cellStyle name="Dziesiętny 3 4" xfId="55"/>
    <cellStyle name="Dziesiętny 3 5" xfId="51"/>
    <cellStyle name="Dziesiętny 4" xfId="56"/>
    <cellStyle name="Dziesiętny 4 2" xfId="57"/>
    <cellStyle name="Dziesiętny 4 2 2" xfId="58"/>
    <cellStyle name="Dziesiętny 4 3" xfId="59"/>
    <cellStyle name="Dziesiętny 5" xfId="60"/>
    <cellStyle name="Dziesiętny 5 2" xfId="61"/>
    <cellStyle name="Dziesiętny 5 2 2" xfId="62"/>
    <cellStyle name="Dziesiętny 6" xfId="63"/>
    <cellStyle name="Dziesiętny 6 2" xfId="64"/>
    <cellStyle name="Dziesiętny 6 2 2" xfId="65"/>
    <cellStyle name="Dziesiętny 6 2 3" xfId="66"/>
    <cellStyle name="Dziesiętny 7" xfId="67"/>
    <cellStyle name="Dziesiętny 8" xfId="68"/>
    <cellStyle name="Excel Built-in Normal" xfId="69"/>
    <cellStyle name="Excel Built-in Normal 2" xfId="70"/>
    <cellStyle name="Excel Built-in Normal 3" xfId="71"/>
    <cellStyle name="Hiperłącze 2" xfId="72"/>
    <cellStyle name="Hiperłącze 3" xfId="73"/>
    <cellStyle name="Hiperłącze 4" xfId="74"/>
    <cellStyle name="Komórka połączona 2" xfId="75"/>
    <cellStyle name="Komórka zaznaczona 2" xfId="76"/>
    <cellStyle name="Nagłówek 1 2" xfId="77"/>
    <cellStyle name="Nagłówek 2 2" xfId="78"/>
    <cellStyle name="Nagłówek 3 2" xfId="79"/>
    <cellStyle name="Nagłówek 4 2" xfId="80"/>
    <cellStyle name="Neutralne 2" xfId="81"/>
    <cellStyle name="Normal 2" xfId="82"/>
    <cellStyle name="Normal 2 2" xfId="83"/>
    <cellStyle name="Normal 3" xfId="84"/>
    <cellStyle name="Normal 3 2" xfId="85"/>
    <cellStyle name="Normal 3 3" xfId="86"/>
    <cellStyle name="Normal 3 3 2" xfId="87"/>
    <cellStyle name="Normal 4" xfId="88"/>
    <cellStyle name="Normal 4 2" xfId="89"/>
    <cellStyle name="Normal 4 3" xfId="90"/>
    <cellStyle name="Normal 4 4" xfId="91"/>
    <cellStyle name="Normal 5" xfId="92"/>
    <cellStyle name="Normal_PROF_ETH" xfId="93"/>
    <cellStyle name="Normalny" xfId="0" builtinId="0"/>
    <cellStyle name="Normalny 10" xfId="13"/>
    <cellStyle name="Normalny 10 2" xfId="94"/>
    <cellStyle name="Normalny 10 2 2" xfId="95"/>
    <cellStyle name="Normalny 10 2 3" xfId="96"/>
    <cellStyle name="Normalny 10 2 3 2" xfId="97"/>
    <cellStyle name="Normalny 10 2 4" xfId="98"/>
    <cellStyle name="Normalny 10 3" xfId="99"/>
    <cellStyle name="Normalny 10 4" xfId="100"/>
    <cellStyle name="Normalny 10 4 2" xfId="101"/>
    <cellStyle name="Normalny 10 4 3" xfId="102"/>
    <cellStyle name="Normalny 11" xfId="103"/>
    <cellStyle name="Normalny 11 2" xfId="104"/>
    <cellStyle name="Normalny 11 3" xfId="105"/>
    <cellStyle name="Normalny 11 4" xfId="106"/>
    <cellStyle name="Normalny 11 5" xfId="107"/>
    <cellStyle name="Normalny 11 6" xfId="108"/>
    <cellStyle name="Normalny 11 6 2" xfId="109"/>
    <cellStyle name="Normalny 11 6 3" xfId="110"/>
    <cellStyle name="Normalny 11 7" xfId="111"/>
    <cellStyle name="Normalny 12" xfId="15"/>
    <cellStyle name="Normalny 12 2" xfId="112"/>
    <cellStyle name="Normalny 12 3" xfId="113"/>
    <cellStyle name="Normalny 12 4" xfId="114"/>
    <cellStyle name="Normalny 12 5" xfId="115"/>
    <cellStyle name="Normalny 13" xfId="116"/>
    <cellStyle name="Normalny 13 2" xfId="117"/>
    <cellStyle name="Normalny 14" xfId="118"/>
    <cellStyle name="Normalny 14 2" xfId="119"/>
    <cellStyle name="Normalny 14 2 2" xfId="120"/>
    <cellStyle name="Normalny 14 2 3" xfId="121"/>
    <cellStyle name="Normalny 15" xfId="122"/>
    <cellStyle name="Normalny 15 2" xfId="123"/>
    <cellStyle name="Normalny 16" xfId="124"/>
    <cellStyle name="Normalny 16 2" xfId="125"/>
    <cellStyle name="Normalny 16 2 2" xfId="126"/>
    <cellStyle name="Normalny 16 3" xfId="127"/>
    <cellStyle name="Normalny 16 4" xfId="128"/>
    <cellStyle name="Normalny 17" xfId="129"/>
    <cellStyle name="Normalny 18" xfId="130"/>
    <cellStyle name="Normalny 19" xfId="131"/>
    <cellStyle name="Normalny 2" xfId="4"/>
    <cellStyle name="Normalny 2 2" xfId="5"/>
    <cellStyle name="Normalny 2 2 2" xfId="14"/>
    <cellStyle name="Normalny 2 2 3" xfId="134"/>
    <cellStyle name="Normalny 2 2 4" xfId="135"/>
    <cellStyle name="Normalny 2 2 5" xfId="133"/>
    <cellStyle name="Normalny 2 3" xfId="16"/>
    <cellStyle name="Normalny 2 4" xfId="136"/>
    <cellStyle name="Normalny 2 4 2" xfId="137"/>
    <cellStyle name="Normalny 2 5" xfId="138"/>
    <cellStyle name="Normalny 2 6" xfId="139"/>
    <cellStyle name="Normalny 2 7" xfId="140"/>
    <cellStyle name="Normalny 2 8" xfId="141"/>
    <cellStyle name="Normalny 2 8 2" xfId="142"/>
    <cellStyle name="Normalny 2 9" xfId="132"/>
    <cellStyle name="Normalny 20" xfId="143"/>
    <cellStyle name="Normalny 21" xfId="144"/>
    <cellStyle name="Normalny 3" xfId="6"/>
    <cellStyle name="Normalny 4" xfId="7"/>
    <cellStyle name="Normalny 4 2" xfId="146"/>
    <cellStyle name="Normalny 4 3" xfId="147"/>
    <cellStyle name="Normalny 4 3 2" xfId="148"/>
    <cellStyle name="Normalny 4 4" xfId="149"/>
    <cellStyle name="Normalny 4 5" xfId="145"/>
    <cellStyle name="Normalny 5" xfId="150"/>
    <cellStyle name="Normalny 5 2" xfId="151"/>
    <cellStyle name="Normalny 5 2 2" xfId="152"/>
    <cellStyle name="Normalny 5 3" xfId="153"/>
    <cellStyle name="Normalny 6" xfId="154"/>
    <cellStyle name="Normalny 6 2" xfId="8"/>
    <cellStyle name="Normalny 6 3" xfId="155"/>
    <cellStyle name="Normalny 6 3 2" xfId="156"/>
    <cellStyle name="Normalny 6 3 3" xfId="157"/>
    <cellStyle name="Normalny 6 4" xfId="158"/>
    <cellStyle name="Normalny 6 5" xfId="159"/>
    <cellStyle name="Normalny 6 6" xfId="160"/>
    <cellStyle name="Normalny 7" xfId="9"/>
    <cellStyle name="Normalny 7 2" xfId="162"/>
    <cellStyle name="Normalny 7 2 2" xfId="163"/>
    <cellStyle name="Normalny 7 2 2 2" xfId="164"/>
    <cellStyle name="Normalny 7 2 2 3" xfId="165"/>
    <cellStyle name="Normalny 7 2 3" xfId="166"/>
    <cellStyle name="Normalny 7 2 3 2" xfId="167"/>
    <cellStyle name="Normalny 7 2 3 3" xfId="168"/>
    <cellStyle name="Normalny 7 3" xfId="169"/>
    <cellStyle name="Normalny 7 4" xfId="170"/>
    <cellStyle name="Normalny 7 4 2" xfId="171"/>
    <cellStyle name="Normalny 7 4 3" xfId="172"/>
    <cellStyle name="Normalny 7 5" xfId="173"/>
    <cellStyle name="Normalny 7 6" xfId="161"/>
    <cellStyle name="Normalny 8" xfId="10"/>
    <cellStyle name="Normalny 8 2" xfId="174"/>
    <cellStyle name="Normalny 8 3" xfId="175"/>
    <cellStyle name="Normalny 9" xfId="176"/>
    <cellStyle name="Normalny 9 2" xfId="177"/>
    <cellStyle name="Normalny 9 2 2" xfId="178"/>
    <cellStyle name="Normalny 9 2 3" xfId="179"/>
    <cellStyle name="Normalny 9 3" xfId="180"/>
    <cellStyle name="Normalny 9 3 2" xfId="181"/>
    <cellStyle name="Normalny 9 3 3" xfId="182"/>
    <cellStyle name="Obliczenia 2" xfId="183"/>
    <cellStyle name="Procentowy 2" xfId="184"/>
    <cellStyle name="Procentowy 2 2" xfId="185"/>
    <cellStyle name="Procentowy 2 3" xfId="186"/>
    <cellStyle name="Procentowy 3" xfId="187"/>
    <cellStyle name="Standard_ICP_05_1500" xfId="188"/>
    <cellStyle name="Suma 2" xfId="189"/>
    <cellStyle name="TableStyleLight1" xfId="190"/>
    <cellStyle name="TableStyleLight1 2" xfId="191"/>
    <cellStyle name="Tekst objaśnienia 2" xfId="192"/>
    <cellStyle name="Tekst objaśnienia 3" xfId="193"/>
    <cellStyle name="Tekst ostrzeżenia 2" xfId="194"/>
    <cellStyle name="Tytuł 2" xfId="195"/>
    <cellStyle name="Uwaga 2" xfId="196"/>
    <cellStyle name="Walutowy" xfId="11" builtinId="4"/>
    <cellStyle name="Walutowy 2" xfId="12"/>
    <cellStyle name="Walutowy 2 2" xfId="198"/>
    <cellStyle name="Walutowy 2 3" xfId="199"/>
    <cellStyle name="Walutowy 2 4" xfId="200"/>
    <cellStyle name="Walutowy 2 5" xfId="197"/>
    <cellStyle name="Walutowy 3" xfId="201"/>
    <cellStyle name="Walutowy 3 2" xfId="202"/>
    <cellStyle name="Walutowy 3 2 2" xfId="203"/>
    <cellStyle name="Walutowy 3 3" xfId="204"/>
    <cellStyle name="Walutowy 4" xfId="205"/>
    <cellStyle name="Walutowy 4 2" xfId="206"/>
    <cellStyle name="Walutowy 4 3" xfId="207"/>
    <cellStyle name="Walutowy 4 4" xfId="208"/>
    <cellStyle name="Walutowy 4 5" xfId="209"/>
    <cellStyle name="Walutowy 5" xfId="210"/>
    <cellStyle name="Walutowy 5 2" xfId="211"/>
    <cellStyle name="Walutowy 6" xfId="212"/>
    <cellStyle name="Walutowy 6 2" xfId="213"/>
    <cellStyle name="Walutowy 6 2 2" xfId="214"/>
    <cellStyle name="Walutowy 6 2 3" xfId="215"/>
    <cellStyle name="Walutowy 7" xfId="216"/>
    <cellStyle name="Złe 2" xfId="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sendo/Desktop/sprawy/2020/147/147%20Zal&#261;cznik%20nr%201%20i%201a%20(po%20odp%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część (1)"/>
      <sheetName val="część (2)"/>
      <sheetName val="część (3)"/>
      <sheetName val="część (4)"/>
      <sheetName val="część (5)"/>
      <sheetName val="część (6)"/>
      <sheetName val="część (7)"/>
      <sheetName val="część (8)"/>
      <sheetName val="część (9)"/>
      <sheetName val="część (10)"/>
      <sheetName val="część (11)"/>
      <sheetName val="część (12)"/>
      <sheetName val="część (13)"/>
      <sheetName val="część (14)"/>
      <sheetName val="część (15)"/>
      <sheetName val="część (16)"/>
      <sheetName val="część (17)"/>
      <sheetName val="część (18)"/>
      <sheetName val="część (19)"/>
      <sheetName val="część (20)"/>
      <sheetName val="część (21)"/>
      <sheetName val="część (22)"/>
    </sheetNames>
    <sheetDataSet>
      <sheetData sheetId="0">
        <row r="4">
          <cell r="C4" t="str">
            <v>DFP.271.147.2020.LS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14999847407452621"/>
    <pageSetUpPr fitToPage="1"/>
  </sheetPr>
  <dimension ref="A1:G76"/>
  <sheetViews>
    <sheetView showGridLines="0" view="pageBreakPreview" zoomScaleNormal="100" zoomScaleSheetLayoutView="100" zoomScalePageLayoutView="115" workbookViewId="0">
      <selection activeCell="C42" sqref="C42:E42"/>
    </sheetView>
  </sheetViews>
  <sheetFormatPr defaultColWidth="9.140625" defaultRowHeight="15"/>
  <cols>
    <col min="1" max="1" width="2.28515625" style="88" customWidth="1"/>
    <col min="2" max="2" width="4.140625" style="1" customWidth="1"/>
    <col min="3" max="3" width="19.140625" style="1" customWidth="1"/>
    <col min="4" max="4" width="37.5703125" style="1" customWidth="1"/>
    <col min="5" max="5" width="50.7109375" style="4" customWidth="1"/>
    <col min="6" max="6" width="2.5703125" style="1" customWidth="1"/>
    <col min="7" max="11" width="9.140625" style="1"/>
    <col min="12" max="12" width="16.5703125" style="1" customWidth="1"/>
    <col min="13" max="14" width="16.140625" style="1" customWidth="1"/>
    <col min="15" max="16384" width="9.140625" style="1"/>
  </cols>
  <sheetData>
    <row r="1" spans="3:7" ht="18" customHeight="1">
      <c r="E1" s="2" t="s">
        <v>32</v>
      </c>
    </row>
    <row r="2" spans="3:7" ht="18" customHeight="1">
      <c r="C2" s="3"/>
      <c r="D2" s="3" t="s">
        <v>29</v>
      </c>
      <c r="E2" s="3"/>
    </row>
    <row r="3" spans="3:7" ht="18" customHeight="1"/>
    <row r="4" spans="3:7" ht="18" customHeight="1">
      <c r="C4" s="1" t="s">
        <v>21</v>
      </c>
      <c r="D4" s="1" t="s">
        <v>86</v>
      </c>
      <c r="F4" s="5"/>
    </row>
    <row r="5" spans="3:7" ht="18" customHeight="1">
      <c r="F5" s="5"/>
    </row>
    <row r="6" spans="3:7" ht="24.75" customHeight="1">
      <c r="C6" s="1" t="s">
        <v>20</v>
      </c>
      <c r="D6" s="121" t="s">
        <v>87</v>
      </c>
      <c r="E6" s="121"/>
      <c r="F6" s="6"/>
      <c r="G6" s="7"/>
    </row>
    <row r="7" spans="3:7" ht="14.25" customHeight="1"/>
    <row r="8" spans="3:7" ht="14.25" customHeight="1">
      <c r="C8" s="8" t="s">
        <v>17</v>
      </c>
      <c r="D8" s="122"/>
      <c r="E8" s="123"/>
      <c r="F8" s="5"/>
    </row>
    <row r="9" spans="3:7" ht="31.5" customHeight="1">
      <c r="C9" s="8" t="s">
        <v>22</v>
      </c>
      <c r="D9" s="124"/>
      <c r="E9" s="125"/>
      <c r="F9" s="5"/>
    </row>
    <row r="10" spans="3:7" ht="18" customHeight="1">
      <c r="C10" s="8" t="s">
        <v>16</v>
      </c>
      <c r="D10" s="117"/>
      <c r="E10" s="118"/>
      <c r="F10" s="5"/>
    </row>
    <row r="11" spans="3:7" ht="18" customHeight="1">
      <c r="C11" s="8" t="s">
        <v>23</v>
      </c>
      <c r="D11" s="117"/>
      <c r="E11" s="118"/>
      <c r="F11" s="5"/>
    </row>
    <row r="12" spans="3:7" ht="18" customHeight="1">
      <c r="C12" s="8" t="s">
        <v>24</v>
      </c>
      <c r="D12" s="117"/>
      <c r="E12" s="118"/>
      <c r="F12" s="5"/>
    </row>
    <row r="13" spans="3:7" ht="18" customHeight="1">
      <c r="C13" s="8" t="s">
        <v>25</v>
      </c>
      <c r="D13" s="117"/>
      <c r="E13" s="118"/>
      <c r="F13" s="5"/>
    </row>
    <row r="14" spans="3:7" ht="18" customHeight="1">
      <c r="C14" s="8" t="s">
        <v>26</v>
      </c>
      <c r="D14" s="117"/>
      <c r="E14" s="118"/>
      <c r="F14" s="5"/>
    </row>
    <row r="15" spans="3:7" ht="18" customHeight="1">
      <c r="C15" s="8" t="s">
        <v>27</v>
      </c>
      <c r="D15" s="117"/>
      <c r="E15" s="118"/>
      <c r="F15" s="5"/>
    </row>
    <row r="16" spans="3:7" ht="18" customHeight="1">
      <c r="C16" s="8" t="s">
        <v>28</v>
      </c>
      <c r="D16" s="117"/>
      <c r="E16" s="118"/>
      <c r="F16" s="5"/>
    </row>
    <row r="17" spans="1:6" ht="18" customHeight="1">
      <c r="D17" s="5"/>
      <c r="E17" s="9"/>
      <c r="F17" s="5"/>
    </row>
    <row r="18" spans="1:6" ht="18" customHeight="1">
      <c r="B18" s="49" t="s">
        <v>37</v>
      </c>
      <c r="C18" s="119" t="s">
        <v>46</v>
      </c>
      <c r="D18" s="120"/>
      <c r="E18" s="10"/>
      <c r="F18" s="7"/>
    </row>
    <row r="19" spans="1:6" ht="9.6" customHeight="1" thickBot="1">
      <c r="D19" s="7"/>
      <c r="E19" s="10"/>
      <c r="F19" s="7"/>
    </row>
    <row r="20" spans="1:6" ht="18" customHeight="1">
      <c r="C20" s="78" t="s">
        <v>7</v>
      </c>
      <c r="D20" s="97" t="s">
        <v>185</v>
      </c>
      <c r="E20" s="1"/>
    </row>
    <row r="21" spans="1:6" ht="18" customHeight="1">
      <c r="B21" s="11"/>
      <c r="C21" s="12" t="s">
        <v>12</v>
      </c>
      <c r="D21" s="86">
        <f>'część (1)'!$F$7</f>
        <v>0</v>
      </c>
      <c r="E21" s="1"/>
    </row>
    <row r="22" spans="1:6" ht="18" customHeight="1">
      <c r="B22" s="11"/>
      <c r="C22" s="12" t="s">
        <v>13</v>
      </c>
      <c r="D22" s="86">
        <f>'część (2)'!$F$7</f>
        <v>0</v>
      </c>
      <c r="E22" s="1"/>
    </row>
    <row r="23" spans="1:6" s="48" customFormat="1" ht="18" customHeight="1">
      <c r="A23" s="88"/>
      <c r="B23" s="11"/>
      <c r="C23" s="12" t="s">
        <v>14</v>
      </c>
      <c r="D23" s="86">
        <f>'część (3)'!$F$7</f>
        <v>0</v>
      </c>
    </row>
    <row r="24" spans="1:6" s="48" customFormat="1" ht="18" customHeight="1">
      <c r="A24" s="88"/>
      <c r="B24" s="11"/>
      <c r="C24" s="12" t="s">
        <v>35</v>
      </c>
      <c r="D24" s="86">
        <f>'część (4)'!$F$7</f>
        <v>0</v>
      </c>
    </row>
    <row r="25" spans="1:6" s="50" customFormat="1" ht="18" customHeight="1">
      <c r="A25" s="88"/>
      <c r="B25" s="51"/>
      <c r="C25" s="12" t="s">
        <v>36</v>
      </c>
      <c r="D25" s="86">
        <f>'część (5)'!$F$7</f>
        <v>0</v>
      </c>
    </row>
    <row r="26" spans="1:6" s="50" customFormat="1" ht="18" customHeight="1">
      <c r="A26" s="88"/>
      <c r="B26" s="51"/>
      <c r="C26" s="12" t="s">
        <v>52</v>
      </c>
      <c r="D26" s="86">
        <f>'część (6)'!$F$7</f>
        <v>0</v>
      </c>
    </row>
    <row r="27" spans="1:6" s="50" customFormat="1" ht="18" customHeight="1">
      <c r="A27" s="88"/>
      <c r="B27" s="51"/>
      <c r="C27" s="12" t="s">
        <v>53</v>
      </c>
      <c r="D27" s="86">
        <f>'część (7)'!$F$7</f>
        <v>0</v>
      </c>
    </row>
    <row r="28" spans="1:6" s="50" customFormat="1" ht="18" customHeight="1">
      <c r="A28" s="88"/>
      <c r="B28" s="51"/>
      <c r="C28" s="12" t="s">
        <v>54</v>
      </c>
      <c r="D28" s="86">
        <f>'część (8)'!$F$7</f>
        <v>0</v>
      </c>
    </row>
    <row r="29" spans="1:6" s="50" customFormat="1" ht="18" customHeight="1">
      <c r="A29" s="88"/>
      <c r="B29" s="51"/>
      <c r="C29" s="12" t="s">
        <v>55</v>
      </c>
      <c r="D29" s="86">
        <f>'część (9)'!$F$7</f>
        <v>0</v>
      </c>
    </row>
    <row r="30" spans="1:6" s="50" customFormat="1" ht="18" customHeight="1">
      <c r="A30" s="88"/>
      <c r="B30" s="51"/>
      <c r="C30" s="12" t="s">
        <v>56</v>
      </c>
      <c r="D30" s="86">
        <f>'część (10)'!$G$7</f>
        <v>0</v>
      </c>
    </row>
    <row r="31" spans="1:6" s="50" customFormat="1" ht="18" customHeight="1">
      <c r="A31" s="88"/>
      <c r="B31" s="51"/>
      <c r="C31" s="12" t="s">
        <v>57</v>
      </c>
      <c r="D31" s="86">
        <f>'część (11)'!$G$7</f>
        <v>0</v>
      </c>
    </row>
    <row r="32" spans="1:6" s="50" customFormat="1" ht="18" customHeight="1">
      <c r="A32" s="88"/>
      <c r="B32" s="51"/>
      <c r="C32" s="12" t="s">
        <v>58</v>
      </c>
      <c r="D32" s="86">
        <f>'część (12)'!$G$7</f>
        <v>0</v>
      </c>
    </row>
    <row r="33" spans="1:5" s="50" customFormat="1" ht="18" customHeight="1">
      <c r="A33" s="88"/>
      <c r="B33" s="51"/>
      <c r="C33" s="12" t="s">
        <v>59</v>
      </c>
      <c r="D33" s="86">
        <f>'część (13)'!$F$7</f>
        <v>0</v>
      </c>
    </row>
    <row r="34" spans="1:5" s="50" customFormat="1" ht="18" customHeight="1">
      <c r="A34" s="88"/>
      <c r="B34" s="51"/>
      <c r="C34" s="12" t="s">
        <v>60</v>
      </c>
      <c r="D34" s="86">
        <f>'część (14)'!$G$7</f>
        <v>0</v>
      </c>
    </row>
    <row r="35" spans="1:5" s="72" customFormat="1" ht="18" customHeight="1">
      <c r="A35" s="88"/>
      <c r="B35" s="73"/>
      <c r="C35" s="12" t="s">
        <v>61</v>
      </c>
      <c r="D35" s="86">
        <f>'część (15)'!$F$7</f>
        <v>0</v>
      </c>
    </row>
    <row r="36" spans="1:5" s="72" customFormat="1" ht="18" customHeight="1">
      <c r="A36" s="88"/>
      <c r="B36" s="73"/>
      <c r="C36" s="12" t="s">
        <v>68</v>
      </c>
      <c r="D36" s="86">
        <f>'część (16)'!$F$7</f>
        <v>0</v>
      </c>
    </row>
    <row r="37" spans="1:5" s="72" customFormat="1" ht="18" customHeight="1">
      <c r="A37" s="88"/>
      <c r="B37" s="73"/>
      <c r="C37" s="12" t="s">
        <v>69</v>
      </c>
      <c r="D37" s="86">
        <f>'część (17)'!$F$7</f>
        <v>0</v>
      </c>
    </row>
    <row r="38" spans="1:5" s="72" customFormat="1" ht="18" customHeight="1">
      <c r="A38" s="88"/>
      <c r="B38" s="73"/>
      <c r="C38" s="12" t="s">
        <v>70</v>
      </c>
      <c r="D38" s="86">
        <f>'część (18)'!$F$7</f>
        <v>0</v>
      </c>
    </row>
    <row r="39" spans="1:5" s="112" customFormat="1" ht="10.5" customHeight="1">
      <c r="B39" s="73"/>
      <c r="C39" s="44"/>
      <c r="D39" s="115"/>
    </row>
    <row r="40" spans="1:5" s="112" customFormat="1" ht="38.25" customHeight="1">
      <c r="B40" s="73"/>
      <c r="C40" s="116" t="s">
        <v>184</v>
      </c>
      <c r="D40" s="116"/>
      <c r="E40" s="116"/>
    </row>
    <row r="41" spans="1:5" s="42" customFormat="1" ht="18" customHeight="1">
      <c r="A41" s="88"/>
      <c r="B41" s="11"/>
      <c r="C41" s="44"/>
      <c r="D41" s="45"/>
      <c r="E41" s="45"/>
    </row>
    <row r="42" spans="1:5" s="95" customFormat="1" ht="34.5" customHeight="1">
      <c r="B42" s="95" t="s">
        <v>38</v>
      </c>
      <c r="C42" s="133" t="s">
        <v>75</v>
      </c>
      <c r="D42" s="133"/>
      <c r="E42" s="133"/>
    </row>
    <row r="43" spans="1:5" s="95" customFormat="1" ht="59.25" customHeight="1">
      <c r="C43" s="134" t="s">
        <v>76</v>
      </c>
      <c r="D43" s="135"/>
      <c r="E43" s="96" t="s">
        <v>77</v>
      </c>
    </row>
    <row r="44" spans="1:5" s="95" customFormat="1" ht="46.5" customHeight="1">
      <c r="C44" s="136" t="s">
        <v>78</v>
      </c>
      <c r="D44" s="136"/>
      <c r="E44" s="136"/>
    </row>
    <row r="45" spans="1:5" s="95" customFormat="1" ht="31.5" customHeight="1">
      <c r="B45" s="95" t="s">
        <v>39</v>
      </c>
      <c r="C45" s="141" t="s">
        <v>79</v>
      </c>
      <c r="D45" s="141"/>
      <c r="E45" s="141"/>
    </row>
    <row r="46" spans="1:5" s="95" customFormat="1" ht="51" customHeight="1">
      <c r="C46" s="134" t="s">
        <v>80</v>
      </c>
      <c r="D46" s="135"/>
      <c r="E46" s="96" t="s">
        <v>81</v>
      </c>
    </row>
    <row r="47" spans="1:5" s="95" customFormat="1" ht="42.75" customHeight="1">
      <c r="C47" s="139" t="s">
        <v>82</v>
      </c>
      <c r="D47" s="139"/>
      <c r="E47" s="139"/>
    </row>
    <row r="48" spans="1:5" s="95" customFormat="1" ht="18.75" customHeight="1">
      <c r="B48" s="95" t="s">
        <v>40</v>
      </c>
      <c r="C48" s="141" t="s">
        <v>83</v>
      </c>
      <c r="D48" s="141"/>
      <c r="E48" s="141"/>
    </row>
    <row r="49" spans="2:7" s="95" customFormat="1" ht="94.5" customHeight="1">
      <c r="C49" s="142" t="s">
        <v>88</v>
      </c>
      <c r="D49" s="143"/>
      <c r="E49" s="96" t="s">
        <v>84</v>
      </c>
    </row>
    <row r="50" spans="2:7" s="95" customFormat="1" ht="25.5" customHeight="1">
      <c r="C50" s="139" t="s">
        <v>85</v>
      </c>
      <c r="D50" s="139"/>
      <c r="E50" s="139"/>
    </row>
    <row r="51" spans="2:7" s="95" customFormat="1" ht="32.25" customHeight="1">
      <c r="B51" s="95" t="s">
        <v>41</v>
      </c>
      <c r="C51" s="140" t="s">
        <v>72</v>
      </c>
      <c r="D51" s="140"/>
      <c r="E51" s="140"/>
    </row>
    <row r="52" spans="2:7" ht="27.6" customHeight="1">
      <c r="B52" s="1" t="s">
        <v>42</v>
      </c>
      <c r="C52" s="120" t="s">
        <v>89</v>
      </c>
      <c r="D52" s="119"/>
      <c r="E52" s="138"/>
      <c r="F52" s="13"/>
    </row>
    <row r="53" spans="2:7" ht="43.5" customHeight="1">
      <c r="B53" s="95" t="s">
        <v>43</v>
      </c>
      <c r="C53" s="137" t="s">
        <v>90</v>
      </c>
      <c r="D53" s="137"/>
      <c r="E53" s="137"/>
      <c r="F53" s="14"/>
      <c r="G53" s="7"/>
    </row>
    <row r="54" spans="2:7" s="98" customFormat="1" ht="63" customHeight="1">
      <c r="B54" s="98" t="s">
        <v>44</v>
      </c>
      <c r="C54" s="137" t="s">
        <v>175</v>
      </c>
      <c r="D54" s="137"/>
      <c r="E54" s="137"/>
      <c r="F54" s="14"/>
      <c r="G54" s="99"/>
    </row>
    <row r="55" spans="2:7" ht="47.25" customHeight="1">
      <c r="B55" s="95" t="s">
        <v>45</v>
      </c>
      <c r="C55" s="121" t="s">
        <v>71</v>
      </c>
      <c r="D55" s="132"/>
      <c r="E55" s="132"/>
      <c r="F55" s="13"/>
      <c r="G55" s="7"/>
    </row>
    <row r="56" spans="2:7" ht="27.75" customHeight="1">
      <c r="B56" s="98" t="s">
        <v>47</v>
      </c>
      <c r="C56" s="119" t="s">
        <v>73</v>
      </c>
      <c r="D56" s="120"/>
      <c r="E56" s="120"/>
      <c r="F56" s="13"/>
      <c r="G56" s="7"/>
    </row>
    <row r="57" spans="2:7" ht="44.25" customHeight="1">
      <c r="B57" s="95" t="s">
        <v>48</v>
      </c>
      <c r="C57" s="121" t="s">
        <v>15</v>
      </c>
      <c r="D57" s="132"/>
      <c r="E57" s="132"/>
      <c r="F57" s="13"/>
      <c r="G57" s="7"/>
    </row>
    <row r="58" spans="2:7" ht="18" customHeight="1">
      <c r="B58" s="98" t="s">
        <v>62</v>
      </c>
      <c r="C58" s="6" t="s">
        <v>0</v>
      </c>
      <c r="D58" s="7"/>
      <c r="E58" s="1"/>
      <c r="F58" s="15"/>
    </row>
    <row r="59" spans="2:7" ht="6" customHeight="1">
      <c r="C59" s="7"/>
      <c r="D59" s="7"/>
      <c r="E59" s="16"/>
      <c r="F59" s="15"/>
    </row>
    <row r="60" spans="2:7" ht="18" customHeight="1">
      <c r="C60" s="126" t="s">
        <v>9</v>
      </c>
      <c r="D60" s="127"/>
      <c r="E60" s="128"/>
      <c r="F60" s="15"/>
    </row>
    <row r="61" spans="2:7" ht="18" customHeight="1">
      <c r="C61" s="126" t="s">
        <v>1</v>
      </c>
      <c r="D61" s="128"/>
      <c r="E61" s="8"/>
      <c r="F61" s="15"/>
    </row>
    <row r="62" spans="2:7" ht="18" customHeight="1">
      <c r="C62" s="130"/>
      <c r="D62" s="131"/>
      <c r="E62" s="8"/>
      <c r="F62" s="15"/>
    </row>
    <row r="63" spans="2:7" ht="18" customHeight="1">
      <c r="C63" s="130"/>
      <c r="D63" s="131"/>
      <c r="E63" s="8"/>
      <c r="F63" s="15"/>
    </row>
    <row r="64" spans="2:7" ht="18" customHeight="1">
      <c r="C64" s="130"/>
      <c r="D64" s="131"/>
      <c r="E64" s="8"/>
      <c r="F64" s="15"/>
    </row>
    <row r="65" spans="3:6" ht="15" customHeight="1">
      <c r="C65" s="18" t="s">
        <v>3</v>
      </c>
      <c r="D65" s="18"/>
      <c r="E65" s="16"/>
      <c r="F65" s="15"/>
    </row>
    <row r="66" spans="3:6" ht="18" customHeight="1">
      <c r="C66" s="126" t="s">
        <v>10</v>
      </c>
      <c r="D66" s="127"/>
      <c r="E66" s="128"/>
      <c r="F66" s="15"/>
    </row>
    <row r="67" spans="3:6" ht="18" customHeight="1">
      <c r="C67" s="19" t="s">
        <v>1</v>
      </c>
      <c r="D67" s="17" t="s">
        <v>2</v>
      </c>
      <c r="E67" s="20" t="s">
        <v>4</v>
      </c>
      <c r="F67" s="15"/>
    </row>
    <row r="68" spans="3:6" ht="18" customHeight="1">
      <c r="C68" s="21"/>
      <c r="D68" s="17"/>
      <c r="E68" s="22"/>
      <c r="F68" s="15"/>
    </row>
    <row r="69" spans="3:6" ht="18" customHeight="1">
      <c r="C69" s="21"/>
      <c r="D69" s="17"/>
      <c r="E69" s="22"/>
      <c r="F69" s="15"/>
    </row>
    <row r="70" spans="3:6" ht="18" customHeight="1">
      <c r="C70" s="18"/>
      <c r="D70" s="18"/>
      <c r="E70" s="16"/>
      <c r="F70" s="15"/>
    </row>
    <row r="71" spans="3:6" ht="18" customHeight="1">
      <c r="C71" s="126" t="s">
        <v>11</v>
      </c>
      <c r="D71" s="127"/>
      <c r="E71" s="128"/>
      <c r="F71" s="15"/>
    </row>
    <row r="72" spans="3:6" ht="18" customHeight="1">
      <c r="C72" s="129" t="s">
        <v>5</v>
      </c>
      <c r="D72" s="129"/>
      <c r="E72" s="8"/>
    </row>
    <row r="73" spans="3:6" ht="18" customHeight="1">
      <c r="C73" s="123"/>
      <c r="D73" s="123"/>
      <c r="E73" s="8"/>
    </row>
    <row r="74" spans="3:6" ht="10.5" customHeight="1"/>
    <row r="75" spans="3:6" ht="18" customHeight="1"/>
    <row r="76" spans="3:6" ht="18" customHeight="1">
      <c r="E76" s="1"/>
    </row>
  </sheetData>
  <mergeCells count="37">
    <mergeCell ref="C57:E57"/>
    <mergeCell ref="C56:E56"/>
    <mergeCell ref="C42:E42"/>
    <mergeCell ref="C43:D43"/>
    <mergeCell ref="C44:E44"/>
    <mergeCell ref="C53:E53"/>
    <mergeCell ref="C55:E55"/>
    <mergeCell ref="C52:E52"/>
    <mergeCell ref="C50:E50"/>
    <mergeCell ref="C51:E51"/>
    <mergeCell ref="C45:E45"/>
    <mergeCell ref="C46:D46"/>
    <mergeCell ref="C47:E47"/>
    <mergeCell ref="C48:E48"/>
    <mergeCell ref="C49:D49"/>
    <mergeCell ref="C54:E54"/>
    <mergeCell ref="C60:E60"/>
    <mergeCell ref="C73:D73"/>
    <mergeCell ref="C72:D72"/>
    <mergeCell ref="C61:D61"/>
    <mergeCell ref="C62:D62"/>
    <mergeCell ref="C64:D64"/>
    <mergeCell ref="C71:E71"/>
    <mergeCell ref="C66:E66"/>
    <mergeCell ref="C63:D63"/>
    <mergeCell ref="D6:E6"/>
    <mergeCell ref="D11:E11"/>
    <mergeCell ref="D8:E8"/>
    <mergeCell ref="D9:E9"/>
    <mergeCell ref="D10:E10"/>
    <mergeCell ref="C40:E40"/>
    <mergeCell ref="D12:E12"/>
    <mergeCell ref="D14:E14"/>
    <mergeCell ref="D13:E13"/>
    <mergeCell ref="D15:E15"/>
    <mergeCell ref="C18:D18"/>
    <mergeCell ref="D16:E16"/>
  </mergeCells>
  <phoneticPr fontId="0" type="noConversion"/>
  <printOptions horizontalCentered="1"/>
  <pageMargins left="1.1811023622047245" right="0.19685039370078741" top="0.94488188976377963" bottom="0.98425196850393704" header="0.74803149606299213" footer="0.31496062992125984"/>
  <pageSetup paperSize="9" scale="77"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110" zoomScaleNormal="100" zoomScaleSheetLayoutView="110" zoomScalePageLayoutView="85" workbookViewId="0">
      <selection activeCell="I10" sqref="I10"/>
    </sheetView>
  </sheetViews>
  <sheetFormatPr defaultColWidth="9.140625" defaultRowHeight="15"/>
  <cols>
    <col min="1" max="1" width="5.28515625" style="62" customWidth="1"/>
    <col min="2" max="2" width="78" style="62" customWidth="1"/>
    <col min="3" max="3" width="9.7109375" style="25" customWidth="1"/>
    <col min="4" max="4" width="10.7109375" style="64" customWidth="1"/>
    <col min="5" max="5" width="22.28515625" style="62" customWidth="1"/>
    <col min="6" max="6" width="21.42578125" style="62" customWidth="1"/>
    <col min="7" max="7" width="21.85546875" style="62" customWidth="1"/>
    <col min="8" max="8" width="18.28515625" style="62" customWidth="1"/>
    <col min="9" max="9" width="23" style="62" customWidth="1"/>
    <col min="10" max="11" width="14.28515625" style="62" customWidth="1"/>
    <col min="12" max="16384" width="9.140625" style="62"/>
  </cols>
  <sheetData>
    <row r="1" spans="1:11">
      <c r="B1" s="23" t="str">
        <f>'Informacje ogólne'!D4</f>
        <v>DFP.271.84.2021.LS</v>
      </c>
      <c r="C1" s="62"/>
      <c r="I1" s="24" t="s">
        <v>34</v>
      </c>
      <c r="J1" s="24"/>
      <c r="K1" s="24"/>
    </row>
    <row r="2" spans="1:11">
      <c r="E2" s="120"/>
      <c r="F2" s="120"/>
      <c r="G2" s="120"/>
      <c r="H2" s="144" t="s">
        <v>33</v>
      </c>
      <c r="I2" s="144"/>
    </row>
    <row r="4" spans="1:11">
      <c r="B4" s="6" t="s">
        <v>6</v>
      </c>
      <c r="C4" s="63">
        <v>9</v>
      </c>
      <c r="D4" s="26"/>
      <c r="E4" s="27" t="s">
        <v>8</v>
      </c>
      <c r="F4" s="27"/>
      <c r="G4" s="5"/>
      <c r="H4" s="61"/>
      <c r="I4" s="61"/>
    </row>
    <row r="5" spans="1:11">
      <c r="B5" s="6"/>
      <c r="C5" s="28"/>
      <c r="D5" s="26"/>
      <c r="E5" s="27"/>
      <c r="F5" s="27"/>
      <c r="G5" s="5"/>
      <c r="H5" s="61"/>
      <c r="I5" s="61"/>
    </row>
    <row r="6" spans="1:11">
      <c r="A6" s="6"/>
      <c r="C6" s="28"/>
      <c r="D6" s="26"/>
      <c r="E6" s="61"/>
      <c r="F6" s="61"/>
      <c r="G6" s="61"/>
      <c r="H6" s="61"/>
      <c r="I6" s="61"/>
    </row>
    <row r="7" spans="1:11">
      <c r="A7" s="29"/>
      <c r="B7" s="29"/>
      <c r="C7" s="30"/>
      <c r="D7" s="31"/>
      <c r="E7" s="32" t="s">
        <v>185</v>
      </c>
      <c r="F7" s="145">
        <f>SUM(I10:I10)</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186</v>
      </c>
      <c r="I9" s="36" t="s">
        <v>187</v>
      </c>
    </row>
    <row r="10" spans="1:11" s="37" customFormat="1" ht="105">
      <c r="A10" s="56" t="s">
        <v>37</v>
      </c>
      <c r="B10" s="81" t="s">
        <v>195</v>
      </c>
      <c r="C10" s="41">
        <v>19500</v>
      </c>
      <c r="D10" s="43" t="s">
        <v>136</v>
      </c>
      <c r="E10" s="38"/>
      <c r="F10" s="38"/>
      <c r="G10" s="38"/>
      <c r="H10" s="70"/>
      <c r="I10" s="39">
        <f>ROUND(ROUND(C10,2)*ROUND(H10,4),2)</f>
        <v>0</v>
      </c>
    </row>
    <row r="12" spans="1:11" ht="32.25" customHeight="1">
      <c r="B12" s="120" t="s">
        <v>184</v>
      </c>
      <c r="C12" s="120"/>
      <c r="D12" s="120"/>
      <c r="E12" s="120"/>
      <c r="F12" s="120"/>
      <c r="G12" s="120"/>
      <c r="H12" s="120"/>
      <c r="I12" s="120"/>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5"/>
  <sheetViews>
    <sheetView showGridLines="0" view="pageBreakPreview" topLeftCell="A4" zoomScale="110" zoomScaleNormal="100" zoomScaleSheetLayoutView="110" zoomScalePageLayoutView="85" workbookViewId="0">
      <selection activeCell="J10" sqref="J10"/>
    </sheetView>
  </sheetViews>
  <sheetFormatPr defaultColWidth="9.140625" defaultRowHeight="15"/>
  <cols>
    <col min="1" max="1" width="5.28515625" style="87" customWidth="1"/>
    <col min="2" max="2" width="78" style="87" customWidth="1"/>
    <col min="3" max="3" width="9.7109375" style="25" customWidth="1"/>
    <col min="4" max="4" width="10.7109375" style="90" customWidth="1"/>
    <col min="5" max="5" width="14.28515625" style="105" customWidth="1"/>
    <col min="6" max="6" width="22.28515625" style="87" customWidth="1"/>
    <col min="7" max="7" width="21.42578125" style="87" customWidth="1"/>
    <col min="8" max="8" width="21.85546875" style="87" customWidth="1"/>
    <col min="9" max="9" width="18.28515625" style="87" customWidth="1"/>
    <col min="10" max="10" width="23" style="87" customWidth="1"/>
    <col min="11" max="12" width="14.28515625" style="87" customWidth="1"/>
    <col min="13" max="16384" width="9.140625" style="87"/>
  </cols>
  <sheetData>
    <row r="1" spans="1:12">
      <c r="B1" s="23" t="str">
        <f>'Informacje ogólne'!D4</f>
        <v>DFP.271.84.2021.LS</v>
      </c>
      <c r="C1" s="87"/>
      <c r="J1" s="24" t="s">
        <v>34</v>
      </c>
      <c r="K1" s="24"/>
      <c r="L1" s="24"/>
    </row>
    <row r="2" spans="1:12">
      <c r="F2" s="120"/>
      <c r="G2" s="120"/>
      <c r="H2" s="120"/>
      <c r="I2" s="144" t="s">
        <v>33</v>
      </c>
      <c r="J2" s="144"/>
    </row>
    <row r="4" spans="1:12">
      <c r="B4" s="6" t="s">
        <v>6</v>
      </c>
      <c r="C4" s="89">
        <v>10</v>
      </c>
      <c r="D4" s="26"/>
      <c r="E4" s="26"/>
      <c r="F4" s="27" t="s">
        <v>8</v>
      </c>
      <c r="G4" s="27"/>
      <c r="H4" s="5"/>
      <c r="I4" s="88"/>
      <c r="J4" s="88"/>
    </row>
    <row r="5" spans="1:12">
      <c r="B5" s="6"/>
      <c r="C5" s="28"/>
      <c r="D5" s="26"/>
      <c r="E5" s="26"/>
      <c r="F5" s="27"/>
      <c r="G5" s="27"/>
      <c r="H5" s="5"/>
      <c r="I5" s="88"/>
      <c r="J5" s="88"/>
    </row>
    <row r="6" spans="1:12">
      <c r="A6" s="6"/>
      <c r="C6" s="28"/>
      <c r="D6" s="26"/>
      <c r="E6" s="26"/>
      <c r="F6" s="88"/>
      <c r="G6" s="88"/>
      <c r="H6" s="88"/>
      <c r="I6" s="88"/>
      <c r="J6" s="88"/>
    </row>
    <row r="7" spans="1:12">
      <c r="A7" s="29"/>
      <c r="B7" s="29"/>
      <c r="C7" s="30"/>
      <c r="D7" s="31"/>
      <c r="E7" s="31"/>
      <c r="F7" s="32" t="s">
        <v>185</v>
      </c>
      <c r="G7" s="145">
        <f>SUM(J10:J11)</f>
        <v>0</v>
      </c>
      <c r="H7" s="146"/>
      <c r="I7" s="33"/>
      <c r="J7" s="33"/>
    </row>
    <row r="8" spans="1:12" ht="12.75" customHeight="1">
      <c r="A8" s="33"/>
      <c r="B8" s="29"/>
      <c r="C8" s="34"/>
      <c r="D8" s="35"/>
      <c r="E8" s="35"/>
      <c r="F8" s="33"/>
      <c r="G8" s="33"/>
      <c r="H8" s="33"/>
      <c r="I8" s="33"/>
      <c r="J8" s="33"/>
    </row>
    <row r="9" spans="1:12" s="37" customFormat="1" ht="43.15" customHeight="1">
      <c r="A9" s="36" t="s">
        <v>18</v>
      </c>
      <c r="B9" s="36" t="s">
        <v>30</v>
      </c>
      <c r="C9" s="46" t="s">
        <v>19</v>
      </c>
      <c r="D9" s="47" t="s">
        <v>51</v>
      </c>
      <c r="E9" s="102" t="s">
        <v>174</v>
      </c>
      <c r="F9" s="36" t="s">
        <v>50</v>
      </c>
      <c r="G9" s="36" t="s">
        <v>49</v>
      </c>
      <c r="H9" s="36" t="s">
        <v>31</v>
      </c>
      <c r="I9" s="36" t="s">
        <v>186</v>
      </c>
      <c r="J9" s="36" t="s">
        <v>187</v>
      </c>
    </row>
    <row r="10" spans="1:12" s="37" customFormat="1" ht="115.5" customHeight="1">
      <c r="A10" s="56" t="s">
        <v>37</v>
      </c>
      <c r="B10" s="81" t="s">
        <v>176</v>
      </c>
      <c r="C10" s="41">
        <v>50</v>
      </c>
      <c r="D10" s="43" t="s">
        <v>67</v>
      </c>
      <c r="E10" s="43"/>
      <c r="F10" s="38"/>
      <c r="G10" s="38"/>
      <c r="H10" s="38"/>
      <c r="I10" s="70"/>
      <c r="J10" s="39">
        <f>ROUND(ROUND(C10,2)*ROUND(I10,4),2)</f>
        <v>0</v>
      </c>
    </row>
    <row r="11" spans="1:12" s="37" customFormat="1" ht="96" customHeight="1">
      <c r="A11" s="56" t="s">
        <v>38</v>
      </c>
      <c r="B11" s="81" t="s">
        <v>177</v>
      </c>
      <c r="C11" s="41">
        <v>10</v>
      </c>
      <c r="D11" s="43" t="s">
        <v>67</v>
      </c>
      <c r="E11" s="43"/>
      <c r="F11" s="38"/>
      <c r="G11" s="38"/>
      <c r="H11" s="38"/>
      <c r="I11" s="70"/>
      <c r="J11" s="39">
        <f>ROUND(ROUND(C11,2)*ROUND(I11,4),2)</f>
        <v>0</v>
      </c>
    </row>
    <row r="13" spans="1:12" s="113" customFormat="1">
      <c r="B13" s="120" t="s">
        <v>184</v>
      </c>
      <c r="C13" s="120"/>
      <c r="D13" s="120"/>
      <c r="E13" s="120"/>
      <c r="F13" s="120"/>
      <c r="G13" s="120"/>
      <c r="H13" s="120"/>
      <c r="I13" s="120"/>
      <c r="J13" s="120"/>
    </row>
    <row r="14" spans="1:12" s="113" customFormat="1">
      <c r="C14" s="25"/>
      <c r="D14" s="114"/>
      <c r="E14" s="114"/>
    </row>
    <row r="15" spans="1:12" ht="53.25" customHeight="1">
      <c r="B15" s="87" t="s">
        <v>137</v>
      </c>
    </row>
  </sheetData>
  <mergeCells count="4">
    <mergeCell ref="F2:H2"/>
    <mergeCell ref="I2:J2"/>
    <mergeCell ref="G7:H7"/>
    <mergeCell ref="B13:J13"/>
  </mergeCells>
  <printOptions horizontalCentered="1"/>
  <pageMargins left="0.19685039370078741" right="0.19685039370078741" top="1.3779527559055118" bottom="0.98425196850393704" header="0.51181102362204722" footer="0.51181102362204722"/>
  <pageSetup paperSize="9" scale="6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2"/>
  <sheetViews>
    <sheetView showGridLines="0" tabSelected="1" view="pageBreakPreview" zoomScale="110" zoomScaleNormal="100" zoomScaleSheetLayoutView="110" zoomScalePageLayoutView="85" workbookViewId="0">
      <selection activeCell="D10" sqref="D10"/>
    </sheetView>
  </sheetViews>
  <sheetFormatPr defaultColWidth="9.140625" defaultRowHeight="15"/>
  <cols>
    <col min="1" max="1" width="5.28515625" style="87" customWidth="1"/>
    <col min="2" max="2" width="78" style="87" customWidth="1"/>
    <col min="3" max="3" width="9.7109375" style="25" customWidth="1"/>
    <col min="4" max="4" width="10.7109375" style="90" customWidth="1"/>
    <col min="5" max="5" width="14.28515625" style="105" customWidth="1"/>
    <col min="6" max="6" width="22.28515625" style="87" customWidth="1"/>
    <col min="7" max="7" width="21.42578125" style="87" customWidth="1"/>
    <col min="8" max="8" width="21.85546875" style="87" customWidth="1"/>
    <col min="9" max="9" width="18.28515625" style="87" customWidth="1"/>
    <col min="10" max="10" width="23" style="87" customWidth="1"/>
    <col min="11" max="12" width="14.28515625" style="87" customWidth="1"/>
    <col min="13" max="16384" width="9.140625" style="87"/>
  </cols>
  <sheetData>
    <row r="1" spans="1:12">
      <c r="B1" s="23" t="str">
        <f>'Informacje ogólne'!D4</f>
        <v>DFP.271.84.2021.LS</v>
      </c>
      <c r="C1" s="87"/>
      <c r="J1" s="24" t="s">
        <v>34</v>
      </c>
      <c r="K1" s="24"/>
      <c r="L1" s="24"/>
    </row>
    <row r="2" spans="1:12">
      <c r="F2" s="120"/>
      <c r="G2" s="120"/>
      <c r="H2" s="120"/>
      <c r="I2" s="144" t="s">
        <v>33</v>
      </c>
      <c r="J2" s="144"/>
    </row>
    <row r="4" spans="1:12">
      <c r="B4" s="6" t="s">
        <v>6</v>
      </c>
      <c r="C4" s="89">
        <v>11</v>
      </c>
      <c r="D4" s="26"/>
      <c r="E4" s="26"/>
      <c r="F4" s="27" t="s">
        <v>8</v>
      </c>
      <c r="G4" s="27"/>
      <c r="H4" s="5"/>
      <c r="I4" s="88"/>
      <c r="J4" s="88"/>
    </row>
    <row r="5" spans="1:12">
      <c r="B5" s="6"/>
      <c r="C5" s="28"/>
      <c r="D5" s="26"/>
      <c r="E5" s="26"/>
      <c r="F5" s="27"/>
      <c r="G5" s="27"/>
      <c r="H5" s="5"/>
      <c r="I5" s="88"/>
      <c r="J5" s="88"/>
    </row>
    <row r="6" spans="1:12">
      <c r="A6" s="6"/>
      <c r="C6" s="28"/>
      <c r="D6" s="26"/>
      <c r="E6" s="26"/>
      <c r="F6" s="88"/>
      <c r="G6" s="88"/>
      <c r="H6" s="88"/>
      <c r="I6" s="88"/>
      <c r="J6" s="88"/>
    </row>
    <row r="7" spans="1:12">
      <c r="A7" s="29"/>
      <c r="B7" s="29"/>
      <c r="C7" s="30"/>
      <c r="D7" s="31"/>
      <c r="E7" s="31"/>
      <c r="F7" s="32" t="s">
        <v>185</v>
      </c>
      <c r="G7" s="145">
        <f>SUM(J10:J10)</f>
        <v>0</v>
      </c>
      <c r="H7" s="146"/>
      <c r="I7" s="33"/>
      <c r="J7" s="33"/>
    </row>
    <row r="8" spans="1:12" ht="12.75" customHeight="1">
      <c r="A8" s="33"/>
      <c r="B8" s="29"/>
      <c r="C8" s="34"/>
      <c r="D8" s="35"/>
      <c r="E8" s="35"/>
      <c r="F8" s="33"/>
      <c r="G8" s="33"/>
      <c r="H8" s="33"/>
      <c r="I8" s="33"/>
      <c r="J8" s="33"/>
    </row>
    <row r="9" spans="1:12" s="37" customFormat="1" ht="43.15" customHeight="1">
      <c r="A9" s="36" t="s">
        <v>18</v>
      </c>
      <c r="B9" s="36" t="s">
        <v>30</v>
      </c>
      <c r="C9" s="46" t="s">
        <v>19</v>
      </c>
      <c r="D9" s="47" t="s">
        <v>51</v>
      </c>
      <c r="E9" s="102" t="s">
        <v>174</v>
      </c>
      <c r="F9" s="36" t="s">
        <v>50</v>
      </c>
      <c r="G9" s="36" t="s">
        <v>49</v>
      </c>
      <c r="H9" s="36" t="s">
        <v>31</v>
      </c>
      <c r="I9" s="36" t="s">
        <v>186</v>
      </c>
      <c r="J9" s="36" t="s">
        <v>187</v>
      </c>
    </row>
    <row r="10" spans="1:12" s="37" customFormat="1" ht="204" customHeight="1">
      <c r="A10" s="56" t="s">
        <v>37</v>
      </c>
      <c r="B10" s="81" t="s">
        <v>182</v>
      </c>
      <c r="C10" s="41">
        <v>600</v>
      </c>
      <c r="D10" s="43" t="s">
        <v>66</v>
      </c>
      <c r="E10" s="43"/>
      <c r="F10" s="38"/>
      <c r="G10" s="38"/>
      <c r="H10" s="38"/>
      <c r="I10" s="70"/>
      <c r="J10" s="39">
        <f>ROUND(ROUND(C10,2)*ROUND(I10,4),2)</f>
        <v>0</v>
      </c>
    </row>
    <row r="12" spans="1:12" ht="30.75" customHeight="1">
      <c r="B12" s="120" t="s">
        <v>184</v>
      </c>
      <c r="C12" s="120"/>
      <c r="D12" s="120"/>
      <c r="E12" s="120"/>
      <c r="F12" s="120"/>
      <c r="G12" s="120"/>
      <c r="H12" s="120"/>
      <c r="I12" s="120"/>
      <c r="J12" s="120"/>
    </row>
  </sheetData>
  <mergeCells count="4">
    <mergeCell ref="F2:H2"/>
    <mergeCell ref="I2:J2"/>
    <mergeCell ref="G7:H7"/>
    <mergeCell ref="B12:J12"/>
  </mergeCells>
  <printOptions horizontalCentered="1"/>
  <pageMargins left="0.19685039370078741" right="0.19685039370078741" top="1.3779527559055118" bottom="0.98425196850393704" header="0.51181102362204722" footer="0.51181102362204722"/>
  <pageSetup paperSize="9" scale="6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8"/>
  <sheetViews>
    <sheetView showGridLines="0" view="pageBreakPreview" zoomScale="110" zoomScaleNormal="100" zoomScaleSheetLayoutView="110" zoomScalePageLayoutView="85" workbookViewId="0">
      <selection activeCell="I10" sqref="I10"/>
    </sheetView>
  </sheetViews>
  <sheetFormatPr defaultColWidth="9.140625" defaultRowHeight="15"/>
  <cols>
    <col min="1" max="1" width="5.28515625" style="62" customWidth="1"/>
    <col min="2" max="2" width="79.7109375" style="62" customWidth="1"/>
    <col min="3" max="3" width="9.7109375" style="25" customWidth="1"/>
    <col min="4" max="4" width="10.7109375" style="64" customWidth="1"/>
    <col min="5" max="5" width="14.28515625" style="105" customWidth="1"/>
    <col min="6" max="6" width="22.28515625" style="62" customWidth="1"/>
    <col min="7" max="7" width="21.42578125" style="62" customWidth="1"/>
    <col min="8" max="8" width="21.85546875" style="62" customWidth="1"/>
    <col min="9" max="9" width="18.28515625" style="62" customWidth="1"/>
    <col min="10" max="10" width="23" style="62" customWidth="1"/>
    <col min="11" max="12" width="14.28515625" style="62" customWidth="1"/>
    <col min="13" max="16384" width="9.140625" style="62"/>
  </cols>
  <sheetData>
    <row r="1" spans="1:12">
      <c r="B1" s="23" t="str">
        <f>'Informacje ogólne'!D4</f>
        <v>DFP.271.84.2021.LS</v>
      </c>
      <c r="C1" s="62"/>
      <c r="J1" s="24" t="s">
        <v>34</v>
      </c>
      <c r="K1" s="24"/>
      <c r="L1" s="24"/>
    </row>
    <row r="2" spans="1:12">
      <c r="F2" s="120"/>
      <c r="G2" s="120"/>
      <c r="H2" s="120"/>
      <c r="I2" s="144" t="s">
        <v>33</v>
      </c>
      <c r="J2" s="144"/>
    </row>
    <row r="4" spans="1:12">
      <c r="B4" s="6" t="s">
        <v>6</v>
      </c>
      <c r="C4" s="63">
        <v>12</v>
      </c>
      <c r="D4" s="26"/>
      <c r="E4" s="26"/>
      <c r="F4" s="27" t="s">
        <v>8</v>
      </c>
      <c r="G4" s="27"/>
      <c r="H4" s="5"/>
      <c r="I4" s="61"/>
      <c r="J4" s="61"/>
    </row>
    <row r="5" spans="1:12">
      <c r="B5" s="6"/>
      <c r="C5" s="28"/>
      <c r="D5" s="26"/>
      <c r="E5" s="26"/>
      <c r="F5" s="27"/>
      <c r="G5" s="27"/>
      <c r="H5" s="5"/>
      <c r="I5" s="61"/>
      <c r="J5" s="61"/>
    </row>
    <row r="6" spans="1:12">
      <c r="A6" s="6"/>
      <c r="C6" s="28"/>
      <c r="D6" s="26"/>
      <c r="E6" s="26"/>
      <c r="F6" s="61"/>
      <c r="G6" s="61"/>
      <c r="H6" s="61"/>
      <c r="I6" s="61"/>
      <c r="J6" s="61"/>
    </row>
    <row r="7" spans="1:12">
      <c r="A7" s="29"/>
      <c r="B7" s="29"/>
      <c r="C7" s="30"/>
      <c r="D7" s="31"/>
      <c r="E7" s="31"/>
      <c r="F7" s="32" t="s">
        <v>185</v>
      </c>
      <c r="G7" s="145">
        <f>SUM(J10:J14)</f>
        <v>0</v>
      </c>
      <c r="H7" s="146"/>
      <c r="I7" s="33"/>
      <c r="J7" s="33"/>
    </row>
    <row r="8" spans="1:12" ht="12.75" customHeight="1">
      <c r="A8" s="33"/>
      <c r="B8" s="29"/>
      <c r="C8" s="34"/>
      <c r="D8" s="35"/>
      <c r="E8" s="35"/>
      <c r="F8" s="33"/>
      <c r="G8" s="33"/>
      <c r="H8" s="33"/>
      <c r="I8" s="33"/>
      <c r="J8" s="33"/>
    </row>
    <row r="9" spans="1:12" s="37" customFormat="1" ht="43.15" customHeight="1">
      <c r="A9" s="106" t="s">
        <v>18</v>
      </c>
      <c r="B9" s="106" t="s">
        <v>30</v>
      </c>
      <c r="C9" s="107" t="s">
        <v>19</v>
      </c>
      <c r="D9" s="108" t="s">
        <v>51</v>
      </c>
      <c r="E9" s="108" t="s">
        <v>174</v>
      </c>
      <c r="F9" s="106" t="s">
        <v>50</v>
      </c>
      <c r="G9" s="106" t="s">
        <v>49</v>
      </c>
      <c r="H9" s="106" t="s">
        <v>31</v>
      </c>
      <c r="I9" s="106" t="s">
        <v>186</v>
      </c>
      <c r="J9" s="106" t="s">
        <v>187</v>
      </c>
    </row>
    <row r="10" spans="1:12" s="110" customFormat="1" ht="138">
      <c r="A10" s="80" t="s">
        <v>37</v>
      </c>
      <c r="B10" s="81" t="s">
        <v>191</v>
      </c>
      <c r="C10" s="82">
        <v>900</v>
      </c>
      <c r="D10" s="80" t="s">
        <v>67</v>
      </c>
      <c r="E10" s="80"/>
      <c r="F10" s="83"/>
      <c r="G10" s="83"/>
      <c r="H10" s="83"/>
      <c r="I10" s="84"/>
      <c r="J10" s="85">
        <f>ROUND(ROUND(C10,2)*ROUND(I10,4),2)</f>
        <v>0</v>
      </c>
    </row>
    <row r="11" spans="1:12" s="110" customFormat="1" ht="168">
      <c r="A11" s="80" t="s">
        <v>38</v>
      </c>
      <c r="B11" s="81" t="s">
        <v>180</v>
      </c>
      <c r="C11" s="82">
        <v>300</v>
      </c>
      <c r="D11" s="80" t="s">
        <v>67</v>
      </c>
      <c r="E11" s="80"/>
      <c r="F11" s="83"/>
      <c r="G11" s="83"/>
      <c r="H11" s="83"/>
      <c r="I11" s="84"/>
      <c r="J11" s="85">
        <f t="shared" ref="J11:J14" si="0">ROUND(ROUND(C11,2)*ROUND(I11,4),2)</f>
        <v>0</v>
      </c>
    </row>
    <row r="12" spans="1:12" s="110" customFormat="1" ht="168">
      <c r="A12" s="80" t="s">
        <v>39</v>
      </c>
      <c r="B12" s="81" t="s">
        <v>178</v>
      </c>
      <c r="C12" s="82">
        <v>1200</v>
      </c>
      <c r="D12" s="80" t="s">
        <v>67</v>
      </c>
      <c r="E12" s="111"/>
      <c r="F12" s="83"/>
      <c r="G12" s="83"/>
      <c r="H12" s="83"/>
      <c r="I12" s="84"/>
      <c r="J12" s="85">
        <f t="shared" si="0"/>
        <v>0</v>
      </c>
    </row>
    <row r="13" spans="1:12" s="110" customFormat="1" ht="150">
      <c r="A13" s="80" t="s">
        <v>40</v>
      </c>
      <c r="B13" s="81" t="s">
        <v>192</v>
      </c>
      <c r="C13" s="82">
        <v>1200</v>
      </c>
      <c r="D13" s="80" t="s">
        <v>67</v>
      </c>
      <c r="E13" s="111"/>
      <c r="F13" s="83"/>
      <c r="G13" s="83"/>
      <c r="H13" s="83"/>
      <c r="I13" s="84"/>
      <c r="J13" s="85">
        <f t="shared" si="0"/>
        <v>0</v>
      </c>
    </row>
    <row r="14" spans="1:12" s="110" customFormat="1" ht="150">
      <c r="A14" s="80" t="s">
        <v>41</v>
      </c>
      <c r="B14" s="81" t="s">
        <v>193</v>
      </c>
      <c r="C14" s="82">
        <v>200</v>
      </c>
      <c r="D14" s="80" t="s">
        <v>67</v>
      </c>
      <c r="E14" s="111"/>
      <c r="F14" s="83"/>
      <c r="G14" s="83"/>
      <c r="H14" s="83"/>
      <c r="I14" s="84"/>
      <c r="J14" s="85">
        <f t="shared" si="0"/>
        <v>0</v>
      </c>
    </row>
    <row r="15" spans="1:12" ht="19.5" customHeight="1">
      <c r="B15" s="109"/>
      <c r="C15" s="109"/>
      <c r="D15" s="109"/>
      <c r="F15" s="109"/>
      <c r="G15" s="109"/>
      <c r="H15" s="109"/>
      <c r="I15" s="109"/>
      <c r="J15" s="109"/>
    </row>
    <row r="16" spans="1:12" s="113" customFormat="1" ht="35.25" customHeight="1">
      <c r="B16" s="147" t="s">
        <v>184</v>
      </c>
      <c r="C16" s="147"/>
      <c r="D16" s="147"/>
      <c r="E16" s="147"/>
      <c r="F16" s="147"/>
      <c r="G16" s="147"/>
      <c r="H16" s="147"/>
      <c r="I16" s="147"/>
      <c r="J16" s="147"/>
    </row>
    <row r="17" spans="2:10" s="113" customFormat="1" ht="19.5" customHeight="1">
      <c r="B17" s="109"/>
      <c r="C17" s="109"/>
      <c r="D17" s="109"/>
      <c r="E17" s="114"/>
      <c r="F17" s="109"/>
      <c r="G17" s="109"/>
      <c r="H17" s="109"/>
      <c r="I17" s="109"/>
      <c r="J17" s="109"/>
    </row>
    <row r="18" spans="2:10" ht="75">
      <c r="B18" s="104" t="s">
        <v>179</v>
      </c>
    </row>
  </sheetData>
  <mergeCells count="4">
    <mergeCell ref="F2:H2"/>
    <mergeCell ref="I2:J2"/>
    <mergeCell ref="G7:H7"/>
    <mergeCell ref="B16:J16"/>
  </mergeCells>
  <printOptions horizontalCentered="1"/>
  <pageMargins left="0.19685039370078741" right="0.19685039370078741" top="1.3779527559055118" bottom="0.98425196850393704" header="0.51181102362204722" footer="0.51181102362204722"/>
  <pageSetup paperSize="9" scale="6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110" zoomScaleNormal="100" zoomScaleSheetLayoutView="110" zoomScalePageLayoutView="85" workbookViewId="0">
      <selection activeCell="I10" sqref="I10"/>
    </sheetView>
  </sheetViews>
  <sheetFormatPr defaultColWidth="9.140625" defaultRowHeight="15"/>
  <cols>
    <col min="1" max="1" width="5.28515625" style="58" customWidth="1"/>
    <col min="2" max="2" width="77.140625" style="58" customWidth="1"/>
    <col min="3" max="3" width="9.7109375" style="25" customWidth="1"/>
    <col min="4" max="4" width="10.7109375" style="60"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3" t="str">
        <f>'Informacje ogólne'!D4</f>
        <v>DFP.271.84.2021.LS</v>
      </c>
      <c r="C1" s="58"/>
      <c r="I1" s="24" t="s">
        <v>34</v>
      </c>
      <c r="J1" s="24"/>
      <c r="K1" s="24"/>
    </row>
    <row r="2" spans="1:11">
      <c r="E2" s="120"/>
      <c r="F2" s="120"/>
      <c r="G2" s="120"/>
      <c r="H2" s="144" t="s">
        <v>33</v>
      </c>
      <c r="I2" s="144"/>
    </row>
    <row r="4" spans="1:11">
      <c r="B4" s="6" t="s">
        <v>6</v>
      </c>
      <c r="C4" s="59">
        <v>13</v>
      </c>
      <c r="D4" s="26"/>
      <c r="E4" s="27" t="s">
        <v>8</v>
      </c>
      <c r="F4" s="27"/>
      <c r="G4" s="5"/>
      <c r="H4" s="57"/>
      <c r="I4" s="57"/>
    </row>
    <row r="5" spans="1:11">
      <c r="B5" s="6"/>
      <c r="C5" s="28"/>
      <c r="D5" s="26"/>
      <c r="E5" s="27"/>
      <c r="F5" s="27"/>
      <c r="G5" s="5"/>
      <c r="H5" s="57"/>
      <c r="I5" s="57"/>
    </row>
    <row r="6" spans="1:11">
      <c r="A6" s="6"/>
      <c r="C6" s="28"/>
      <c r="D6" s="26"/>
      <c r="E6" s="57"/>
      <c r="F6" s="57"/>
      <c r="G6" s="57"/>
      <c r="H6" s="57"/>
      <c r="I6" s="57"/>
    </row>
    <row r="7" spans="1:11">
      <c r="A7" s="29"/>
      <c r="B7" s="29"/>
      <c r="C7" s="30"/>
      <c r="D7" s="31"/>
      <c r="E7" s="32" t="s">
        <v>185</v>
      </c>
      <c r="F7" s="145">
        <f>SUM(I10:I10)</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186</v>
      </c>
      <c r="I9" s="36" t="s">
        <v>187</v>
      </c>
    </row>
    <row r="10" spans="1:11" s="37" customFormat="1" ht="60">
      <c r="A10" s="56" t="s">
        <v>37</v>
      </c>
      <c r="B10" s="40" t="s">
        <v>138</v>
      </c>
      <c r="C10" s="41">
        <v>45</v>
      </c>
      <c r="D10" s="43" t="s">
        <v>67</v>
      </c>
      <c r="E10" s="38"/>
      <c r="F10" s="38"/>
      <c r="G10" s="38"/>
      <c r="H10" s="70"/>
      <c r="I10" s="39">
        <f>ROUND(ROUND(C10,2)*ROUND(H10,4),2)</f>
        <v>0</v>
      </c>
    </row>
    <row r="12" spans="1:11" ht="27.75" customHeight="1">
      <c r="B12" s="120" t="s">
        <v>184</v>
      </c>
      <c r="C12" s="120"/>
      <c r="D12" s="120"/>
      <c r="E12" s="120"/>
      <c r="F12" s="120"/>
      <c r="G12" s="120"/>
      <c r="H12" s="120"/>
      <c r="I12" s="120"/>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2"/>
  <sheetViews>
    <sheetView showGridLines="0" view="pageBreakPreview" zoomScale="110" zoomScaleNormal="100" zoomScaleSheetLayoutView="110" zoomScalePageLayoutView="85" workbookViewId="0">
      <selection activeCell="J10" sqref="J10"/>
    </sheetView>
  </sheetViews>
  <sheetFormatPr defaultColWidth="9.140625" defaultRowHeight="15"/>
  <cols>
    <col min="1" max="1" width="5.28515625" style="74" customWidth="1"/>
    <col min="2" max="2" width="77.140625" style="74" customWidth="1"/>
    <col min="3" max="3" width="9.7109375" style="25" customWidth="1"/>
    <col min="4" max="4" width="10.7109375" style="77" customWidth="1"/>
    <col min="5" max="5" width="13.85546875" style="100" customWidth="1"/>
    <col min="6" max="6" width="22.28515625" style="74" customWidth="1"/>
    <col min="7" max="7" width="21.42578125" style="74" customWidth="1"/>
    <col min="8" max="8" width="21.85546875" style="74" customWidth="1"/>
    <col min="9" max="9" width="18.28515625" style="74" customWidth="1"/>
    <col min="10" max="10" width="23" style="74" customWidth="1"/>
    <col min="11" max="12" width="14.28515625" style="74" customWidth="1"/>
    <col min="13" max="16384" width="9.140625" style="74"/>
  </cols>
  <sheetData>
    <row r="1" spans="1:12">
      <c r="B1" s="23" t="str">
        <f>'Informacje ogólne'!D4</f>
        <v>DFP.271.84.2021.LS</v>
      </c>
      <c r="C1" s="74"/>
      <c r="J1" s="24" t="s">
        <v>34</v>
      </c>
      <c r="K1" s="24"/>
      <c r="L1" s="24"/>
    </row>
    <row r="2" spans="1:12">
      <c r="F2" s="120"/>
      <c r="G2" s="120"/>
      <c r="H2" s="120"/>
      <c r="I2" s="144" t="s">
        <v>33</v>
      </c>
      <c r="J2" s="144"/>
    </row>
    <row r="4" spans="1:12">
      <c r="B4" s="6" t="s">
        <v>6</v>
      </c>
      <c r="C4" s="76">
        <v>14</v>
      </c>
      <c r="D4" s="26"/>
      <c r="E4" s="26"/>
      <c r="F4" s="27" t="s">
        <v>8</v>
      </c>
      <c r="G4" s="27"/>
      <c r="H4" s="5"/>
      <c r="I4" s="75"/>
      <c r="J4" s="75"/>
    </row>
    <row r="5" spans="1:12">
      <c r="B5" s="6"/>
      <c r="C5" s="28"/>
      <c r="D5" s="26"/>
      <c r="E5" s="26"/>
      <c r="F5" s="27"/>
      <c r="G5" s="27"/>
      <c r="H5" s="5"/>
      <c r="I5" s="75"/>
      <c r="J5" s="75"/>
    </row>
    <row r="6" spans="1:12">
      <c r="A6" s="6"/>
      <c r="C6" s="28"/>
      <c r="D6" s="26"/>
      <c r="E6" s="26"/>
      <c r="F6" s="75"/>
      <c r="G6" s="75"/>
      <c r="H6" s="75"/>
      <c r="I6" s="75"/>
      <c r="J6" s="75"/>
    </row>
    <row r="7" spans="1:12">
      <c r="A7" s="29"/>
      <c r="B7" s="29"/>
      <c r="C7" s="30"/>
      <c r="D7" s="31"/>
      <c r="E7" s="31"/>
      <c r="F7" s="32" t="s">
        <v>185</v>
      </c>
      <c r="G7" s="145">
        <f>SUM(J10:J10)</f>
        <v>0</v>
      </c>
      <c r="H7" s="146"/>
      <c r="I7" s="33"/>
      <c r="J7" s="33"/>
    </row>
    <row r="8" spans="1:12" ht="12.75" customHeight="1">
      <c r="A8" s="33"/>
      <c r="B8" s="29"/>
      <c r="C8" s="34"/>
      <c r="D8" s="35"/>
      <c r="E8" s="35"/>
      <c r="F8" s="33"/>
      <c r="G8" s="33"/>
      <c r="H8" s="33"/>
      <c r="I8" s="33"/>
      <c r="J8" s="33"/>
    </row>
    <row r="9" spans="1:12" s="37" customFormat="1" ht="43.15" customHeight="1">
      <c r="A9" s="36" t="s">
        <v>18</v>
      </c>
      <c r="B9" s="36" t="s">
        <v>30</v>
      </c>
      <c r="C9" s="46" t="s">
        <v>19</v>
      </c>
      <c r="D9" s="47" t="s">
        <v>51</v>
      </c>
      <c r="E9" s="102" t="s">
        <v>174</v>
      </c>
      <c r="F9" s="36" t="s">
        <v>50</v>
      </c>
      <c r="G9" s="36" t="s">
        <v>49</v>
      </c>
      <c r="H9" s="36" t="s">
        <v>31</v>
      </c>
      <c r="I9" s="36" t="s">
        <v>186</v>
      </c>
      <c r="J9" s="36" t="s">
        <v>187</v>
      </c>
    </row>
    <row r="10" spans="1:12" s="37" customFormat="1" ht="217.5" customHeight="1">
      <c r="A10" s="56" t="s">
        <v>37</v>
      </c>
      <c r="B10" s="81" t="s">
        <v>183</v>
      </c>
      <c r="C10" s="41">
        <v>30</v>
      </c>
      <c r="D10" s="43" t="s">
        <v>67</v>
      </c>
      <c r="E10" s="43"/>
      <c r="F10" s="38"/>
      <c r="G10" s="38"/>
      <c r="H10" s="38"/>
      <c r="I10" s="70"/>
      <c r="J10" s="39">
        <f>ROUND(ROUND(C10,2)*ROUND(I10,4),2)</f>
        <v>0</v>
      </c>
    </row>
    <row r="12" spans="1:12" ht="30" customHeight="1">
      <c r="B12" s="120" t="s">
        <v>184</v>
      </c>
      <c r="C12" s="120"/>
      <c r="D12" s="120"/>
      <c r="E12" s="120"/>
      <c r="F12" s="120"/>
      <c r="G12" s="120"/>
      <c r="H12" s="120"/>
      <c r="I12" s="120"/>
      <c r="J12" s="120"/>
    </row>
  </sheetData>
  <mergeCells count="4">
    <mergeCell ref="F2:H2"/>
    <mergeCell ref="I2:J2"/>
    <mergeCell ref="G7:H7"/>
    <mergeCell ref="B12:J12"/>
  </mergeCells>
  <printOptions horizontalCentered="1"/>
  <pageMargins left="0.19685039370078741" right="0.19685039370078741" top="1.3779527559055118" bottom="0.98425196850393704" header="0.51181102362204722" footer="0.51181102362204722"/>
  <pageSetup paperSize="9" scale="6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0"/>
  <sheetViews>
    <sheetView showGridLines="0" view="pageBreakPreview" zoomScale="110" zoomScaleNormal="100" zoomScaleSheetLayoutView="110" zoomScalePageLayoutView="85" workbookViewId="0">
      <selection activeCell="I10" sqref="I10"/>
    </sheetView>
  </sheetViews>
  <sheetFormatPr defaultColWidth="9.140625" defaultRowHeight="15"/>
  <cols>
    <col min="1" max="1" width="5.28515625" style="92" customWidth="1"/>
    <col min="2" max="2" width="78" style="92" customWidth="1"/>
    <col min="3" max="3" width="9.7109375" style="25" customWidth="1"/>
    <col min="4" max="4" width="10.7109375" style="94" customWidth="1"/>
    <col min="5" max="5" width="22.28515625" style="92" customWidth="1"/>
    <col min="6" max="6" width="21.42578125" style="92" customWidth="1"/>
    <col min="7" max="7" width="21.85546875" style="92" customWidth="1"/>
    <col min="8" max="8" width="18.28515625" style="92" customWidth="1"/>
    <col min="9" max="9" width="23" style="92" customWidth="1"/>
    <col min="10" max="11" width="14.28515625" style="92" customWidth="1"/>
    <col min="12" max="16384" width="9.140625" style="92"/>
  </cols>
  <sheetData>
    <row r="1" spans="1:11">
      <c r="B1" s="23" t="str">
        <f>'Informacje ogólne'!D4</f>
        <v>DFP.271.84.2021.LS</v>
      </c>
      <c r="C1" s="92"/>
      <c r="I1" s="24" t="s">
        <v>34</v>
      </c>
      <c r="J1" s="24"/>
      <c r="K1" s="24"/>
    </row>
    <row r="2" spans="1:11">
      <c r="E2" s="120"/>
      <c r="F2" s="120"/>
      <c r="G2" s="120"/>
      <c r="H2" s="144" t="s">
        <v>33</v>
      </c>
      <c r="I2" s="144"/>
    </row>
    <row r="4" spans="1:11">
      <c r="B4" s="6" t="s">
        <v>6</v>
      </c>
      <c r="C4" s="93">
        <v>15</v>
      </c>
      <c r="D4" s="26"/>
      <c r="E4" s="27" t="s">
        <v>8</v>
      </c>
      <c r="F4" s="27"/>
      <c r="G4" s="5"/>
      <c r="H4" s="91"/>
      <c r="I4" s="91"/>
    </row>
    <row r="5" spans="1:11">
      <c r="B5" s="6"/>
      <c r="C5" s="28"/>
      <c r="D5" s="26"/>
      <c r="E5" s="27"/>
      <c r="F5" s="27"/>
      <c r="G5" s="5"/>
      <c r="H5" s="91"/>
      <c r="I5" s="91"/>
    </row>
    <row r="6" spans="1:11">
      <c r="A6" s="6"/>
      <c r="C6" s="28"/>
      <c r="D6" s="26"/>
      <c r="E6" s="91"/>
      <c r="F6" s="91"/>
      <c r="G6" s="91"/>
      <c r="H6" s="91"/>
      <c r="I6" s="91"/>
    </row>
    <row r="7" spans="1:11">
      <c r="A7" s="29"/>
      <c r="B7" s="29"/>
      <c r="C7" s="30"/>
      <c r="D7" s="31"/>
      <c r="E7" s="32" t="s">
        <v>185</v>
      </c>
      <c r="F7" s="145">
        <f>SUM(I10:I18)</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186</v>
      </c>
      <c r="I9" s="36" t="s">
        <v>187</v>
      </c>
    </row>
    <row r="10" spans="1:11" s="37" customFormat="1" ht="60">
      <c r="A10" s="56" t="s">
        <v>37</v>
      </c>
      <c r="B10" s="40" t="s">
        <v>139</v>
      </c>
      <c r="C10" s="41">
        <v>25</v>
      </c>
      <c r="D10" s="43" t="s">
        <v>65</v>
      </c>
      <c r="E10" s="38"/>
      <c r="F10" s="38"/>
      <c r="G10" s="38"/>
      <c r="H10" s="70"/>
      <c r="I10" s="39">
        <f>ROUND(ROUND(C10,2)*ROUND(H10,4),2)</f>
        <v>0</v>
      </c>
    </row>
    <row r="11" spans="1:11" s="37" customFormat="1" ht="90">
      <c r="A11" s="56" t="s">
        <v>38</v>
      </c>
      <c r="B11" s="40" t="s">
        <v>140</v>
      </c>
      <c r="C11" s="41">
        <v>200</v>
      </c>
      <c r="D11" s="43" t="s">
        <v>65</v>
      </c>
      <c r="E11" s="38"/>
      <c r="F11" s="38"/>
      <c r="G11" s="38"/>
      <c r="H11" s="70"/>
      <c r="I11" s="39">
        <f t="shared" ref="I11:I18" si="0">ROUND(ROUND(C11,2)*ROUND(H11,4),2)</f>
        <v>0</v>
      </c>
    </row>
    <row r="12" spans="1:11" ht="90">
      <c r="A12" s="56" t="s">
        <v>39</v>
      </c>
      <c r="B12" s="40" t="s">
        <v>141</v>
      </c>
      <c r="C12" s="41">
        <v>1500</v>
      </c>
      <c r="D12" s="43" t="s">
        <v>65</v>
      </c>
      <c r="E12" s="38"/>
      <c r="F12" s="38"/>
      <c r="G12" s="38"/>
      <c r="H12" s="70"/>
      <c r="I12" s="39">
        <f t="shared" si="0"/>
        <v>0</v>
      </c>
    </row>
    <row r="13" spans="1:11" ht="45">
      <c r="A13" s="56" t="s">
        <v>40</v>
      </c>
      <c r="B13" s="40" t="s">
        <v>142</v>
      </c>
      <c r="C13" s="41">
        <v>10</v>
      </c>
      <c r="D13" s="43" t="s">
        <v>65</v>
      </c>
      <c r="E13" s="38"/>
      <c r="F13" s="38"/>
      <c r="G13" s="38"/>
      <c r="H13" s="70"/>
      <c r="I13" s="39">
        <f t="shared" si="0"/>
        <v>0</v>
      </c>
    </row>
    <row r="14" spans="1:11" ht="75">
      <c r="A14" s="56" t="s">
        <v>41</v>
      </c>
      <c r="B14" s="40" t="s">
        <v>190</v>
      </c>
      <c r="C14" s="41">
        <v>150</v>
      </c>
      <c r="D14" s="43" t="s">
        <v>65</v>
      </c>
      <c r="E14" s="38"/>
      <c r="F14" s="38"/>
      <c r="G14" s="38"/>
      <c r="H14" s="70"/>
      <c r="I14" s="39">
        <f t="shared" si="0"/>
        <v>0</v>
      </c>
    </row>
    <row r="15" spans="1:11" ht="75">
      <c r="A15" s="56" t="s">
        <v>42</v>
      </c>
      <c r="B15" s="40" t="s">
        <v>143</v>
      </c>
      <c r="C15" s="41">
        <v>50</v>
      </c>
      <c r="D15" s="43" t="s">
        <v>65</v>
      </c>
      <c r="E15" s="38"/>
      <c r="F15" s="38"/>
      <c r="G15" s="38"/>
      <c r="H15" s="70"/>
      <c r="I15" s="39">
        <f t="shared" si="0"/>
        <v>0</v>
      </c>
    </row>
    <row r="16" spans="1:11" ht="75">
      <c r="A16" s="56" t="s">
        <v>43</v>
      </c>
      <c r="B16" s="40" t="s">
        <v>144</v>
      </c>
      <c r="C16" s="41">
        <v>450</v>
      </c>
      <c r="D16" s="43" t="s">
        <v>65</v>
      </c>
      <c r="E16" s="38"/>
      <c r="F16" s="38"/>
      <c r="G16" s="38"/>
      <c r="H16" s="70"/>
      <c r="I16" s="39">
        <f t="shared" si="0"/>
        <v>0</v>
      </c>
    </row>
    <row r="17" spans="1:9">
      <c r="A17" s="56" t="s">
        <v>44</v>
      </c>
      <c r="B17" s="40" t="s">
        <v>145</v>
      </c>
      <c r="C17" s="41">
        <v>100</v>
      </c>
      <c r="D17" s="43" t="s">
        <v>65</v>
      </c>
      <c r="E17" s="38"/>
      <c r="F17" s="38"/>
      <c r="G17" s="38"/>
      <c r="H17" s="70"/>
      <c r="I17" s="39">
        <f t="shared" si="0"/>
        <v>0</v>
      </c>
    </row>
    <row r="18" spans="1:9">
      <c r="A18" s="56" t="s">
        <v>45</v>
      </c>
      <c r="B18" s="40" t="s">
        <v>146</v>
      </c>
      <c r="C18" s="41">
        <v>30</v>
      </c>
      <c r="D18" s="43" t="s">
        <v>65</v>
      </c>
      <c r="E18" s="38"/>
      <c r="F18" s="38"/>
      <c r="G18" s="38"/>
      <c r="H18" s="70"/>
      <c r="I18" s="39">
        <f t="shared" si="0"/>
        <v>0</v>
      </c>
    </row>
    <row r="20" spans="1:9" ht="30.75" customHeight="1">
      <c r="B20" s="120" t="s">
        <v>184</v>
      </c>
      <c r="C20" s="120"/>
      <c r="D20" s="120"/>
      <c r="E20" s="120"/>
      <c r="F20" s="120"/>
      <c r="G20" s="120"/>
      <c r="H20" s="120"/>
      <c r="I20" s="120"/>
    </row>
  </sheetData>
  <mergeCells count="4">
    <mergeCell ref="E2:G2"/>
    <mergeCell ref="H2:I2"/>
    <mergeCell ref="F7:G7"/>
    <mergeCell ref="B20:I20"/>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topLeftCell="A4" zoomScale="110" zoomScaleNormal="100" zoomScaleSheetLayoutView="110" zoomScalePageLayoutView="85" workbookViewId="0">
      <selection activeCell="I10" sqref="I10"/>
    </sheetView>
  </sheetViews>
  <sheetFormatPr defaultColWidth="9.140625" defaultRowHeight="15"/>
  <cols>
    <col min="1" max="1" width="5.28515625" style="74" customWidth="1"/>
    <col min="2" max="2" width="77.140625" style="74" customWidth="1"/>
    <col min="3" max="3" width="9.7109375" style="25" customWidth="1"/>
    <col min="4" max="4" width="10.7109375" style="77" customWidth="1"/>
    <col min="5" max="5" width="22.28515625" style="74" customWidth="1"/>
    <col min="6" max="6" width="21.42578125" style="74" customWidth="1"/>
    <col min="7" max="7" width="21.85546875" style="74" customWidth="1"/>
    <col min="8" max="8" width="18.28515625" style="74" customWidth="1"/>
    <col min="9" max="9" width="23" style="74" customWidth="1"/>
    <col min="10" max="11" width="14.28515625" style="74" customWidth="1"/>
    <col min="12" max="16384" width="9.140625" style="74"/>
  </cols>
  <sheetData>
    <row r="1" spans="1:11">
      <c r="B1" s="23" t="str">
        <f>'[1]Informacje ogólne'!C4</f>
        <v>DFP.271.147.2020.LS</v>
      </c>
      <c r="C1" s="74"/>
      <c r="I1" s="24" t="s">
        <v>34</v>
      </c>
      <c r="J1" s="24"/>
      <c r="K1" s="24"/>
    </row>
    <row r="2" spans="1:11">
      <c r="E2" s="120"/>
      <c r="F2" s="120"/>
      <c r="G2" s="120"/>
      <c r="H2" s="144" t="s">
        <v>33</v>
      </c>
      <c r="I2" s="144"/>
    </row>
    <row r="4" spans="1:11">
      <c r="B4" s="6" t="s">
        <v>6</v>
      </c>
      <c r="C4" s="76">
        <v>16</v>
      </c>
      <c r="D4" s="26"/>
      <c r="E4" s="27" t="s">
        <v>8</v>
      </c>
      <c r="F4" s="27"/>
      <c r="G4" s="5"/>
      <c r="H4" s="75"/>
      <c r="I4" s="75"/>
    </row>
    <row r="5" spans="1:11">
      <c r="B5" s="6"/>
      <c r="C5" s="28"/>
      <c r="D5" s="26"/>
      <c r="E5" s="27"/>
      <c r="F5" s="27"/>
      <c r="G5" s="5"/>
      <c r="H5" s="75"/>
      <c r="I5" s="75"/>
    </row>
    <row r="6" spans="1:11">
      <c r="A6" s="6"/>
      <c r="C6" s="28"/>
      <c r="D6" s="26"/>
      <c r="E6" s="75"/>
      <c r="F6" s="75"/>
      <c r="G6" s="75"/>
      <c r="H6" s="75"/>
      <c r="I6" s="75"/>
    </row>
    <row r="7" spans="1:11">
      <c r="A7" s="29"/>
      <c r="B7" s="29"/>
      <c r="C7" s="30"/>
      <c r="D7" s="31"/>
      <c r="E7" s="32" t="s">
        <v>185</v>
      </c>
      <c r="F7" s="145">
        <f>SUM(I10:I10)</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186</v>
      </c>
      <c r="I9" s="36" t="s">
        <v>187</v>
      </c>
    </row>
    <row r="10" spans="1:11" s="37" customFormat="1" ht="282" customHeight="1">
      <c r="A10" s="56" t="s">
        <v>37</v>
      </c>
      <c r="B10" s="81" t="s">
        <v>181</v>
      </c>
      <c r="C10" s="41">
        <v>1000</v>
      </c>
      <c r="D10" s="43" t="s">
        <v>74</v>
      </c>
      <c r="E10" s="38"/>
      <c r="F10" s="38"/>
      <c r="G10" s="38"/>
      <c r="H10" s="70"/>
      <c r="I10" s="39">
        <f>ROUND(ROUND(C10,2)*ROUND(H10,4),2)</f>
        <v>0</v>
      </c>
    </row>
    <row r="12" spans="1:11" ht="27.75" customHeight="1">
      <c r="B12" s="120" t="s">
        <v>184</v>
      </c>
      <c r="C12" s="120"/>
      <c r="D12" s="120"/>
      <c r="E12" s="120"/>
      <c r="F12" s="120"/>
      <c r="G12" s="120"/>
      <c r="H12" s="120"/>
      <c r="I12" s="120"/>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8"/>
  <sheetViews>
    <sheetView showGridLines="0" view="pageBreakPreview" zoomScale="110" zoomScaleNormal="100" zoomScaleSheetLayoutView="110" zoomScalePageLayoutView="85" workbookViewId="0">
      <selection activeCell="I10" sqref="I10"/>
    </sheetView>
  </sheetViews>
  <sheetFormatPr defaultColWidth="9.140625" defaultRowHeight="15"/>
  <cols>
    <col min="1" max="1" width="5.28515625" style="92" customWidth="1"/>
    <col min="2" max="2" width="78" style="92" customWidth="1"/>
    <col min="3" max="3" width="9.7109375" style="25" customWidth="1"/>
    <col min="4" max="4" width="10.7109375" style="94" customWidth="1"/>
    <col min="5" max="5" width="22.28515625" style="92" customWidth="1"/>
    <col min="6" max="6" width="21.42578125" style="92" customWidth="1"/>
    <col min="7" max="7" width="21.85546875" style="92" customWidth="1"/>
    <col min="8" max="8" width="18.28515625" style="92" customWidth="1"/>
    <col min="9" max="9" width="23" style="92" customWidth="1"/>
    <col min="10" max="11" width="14.28515625" style="92" customWidth="1"/>
    <col min="12" max="16384" width="9.140625" style="92"/>
  </cols>
  <sheetData>
    <row r="1" spans="1:11">
      <c r="B1" s="23" t="str">
        <f>'Informacje ogólne'!D4</f>
        <v>DFP.271.84.2021.LS</v>
      </c>
      <c r="C1" s="92"/>
      <c r="I1" s="24" t="s">
        <v>34</v>
      </c>
      <c r="J1" s="24"/>
      <c r="K1" s="24"/>
    </row>
    <row r="2" spans="1:11">
      <c r="E2" s="120"/>
      <c r="F2" s="120"/>
      <c r="G2" s="120"/>
      <c r="H2" s="144" t="s">
        <v>33</v>
      </c>
      <c r="I2" s="144"/>
    </row>
    <row r="4" spans="1:11">
      <c r="B4" s="6" t="s">
        <v>6</v>
      </c>
      <c r="C4" s="93">
        <v>17</v>
      </c>
      <c r="D4" s="26"/>
      <c r="E4" s="27" t="s">
        <v>8</v>
      </c>
      <c r="F4" s="27"/>
      <c r="G4" s="5"/>
      <c r="H4" s="91"/>
      <c r="I4" s="91"/>
    </row>
    <row r="5" spans="1:11">
      <c r="B5" s="6"/>
      <c r="C5" s="28"/>
      <c r="D5" s="26"/>
      <c r="E5" s="27"/>
      <c r="F5" s="27"/>
      <c r="G5" s="5"/>
      <c r="H5" s="91"/>
      <c r="I5" s="91"/>
    </row>
    <row r="6" spans="1:11">
      <c r="A6" s="6"/>
      <c r="C6" s="28"/>
      <c r="D6" s="26"/>
      <c r="E6" s="91"/>
      <c r="F6" s="91"/>
      <c r="G6" s="91"/>
      <c r="H6" s="91"/>
      <c r="I6" s="91"/>
    </row>
    <row r="7" spans="1:11">
      <c r="A7" s="29"/>
      <c r="B7" s="29"/>
      <c r="C7" s="30"/>
      <c r="D7" s="31"/>
      <c r="E7" s="32" t="s">
        <v>185</v>
      </c>
      <c r="F7" s="145">
        <f>SUM(I10:I14)</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186</v>
      </c>
      <c r="I9" s="36" t="s">
        <v>187</v>
      </c>
    </row>
    <row r="10" spans="1:11" s="37" customFormat="1" ht="60">
      <c r="A10" s="56" t="s">
        <v>37</v>
      </c>
      <c r="B10" s="40" t="s">
        <v>162</v>
      </c>
      <c r="C10" s="41">
        <v>15</v>
      </c>
      <c r="D10" s="43" t="s">
        <v>67</v>
      </c>
      <c r="E10" s="38"/>
      <c r="F10" s="38"/>
      <c r="G10" s="38"/>
      <c r="H10" s="70"/>
      <c r="I10" s="39">
        <f>ROUND(ROUND(C10,2)*ROUND(H10,4),2)</f>
        <v>0</v>
      </c>
    </row>
    <row r="11" spans="1:11" s="37" customFormat="1" ht="90">
      <c r="A11" s="56" t="s">
        <v>38</v>
      </c>
      <c r="B11" s="40" t="s">
        <v>170</v>
      </c>
      <c r="C11" s="41">
        <v>10</v>
      </c>
      <c r="D11" s="43" t="s">
        <v>67</v>
      </c>
      <c r="E11" s="38"/>
      <c r="F11" s="38"/>
      <c r="G11" s="38"/>
      <c r="H11" s="70"/>
      <c r="I11" s="39">
        <f t="shared" ref="I11:I14" si="0">ROUND(ROUND(C11,2)*ROUND(H11,4),2)</f>
        <v>0</v>
      </c>
    </row>
    <row r="12" spans="1:11" ht="90">
      <c r="A12" s="56" t="s">
        <v>39</v>
      </c>
      <c r="B12" s="40" t="s">
        <v>171</v>
      </c>
      <c r="C12" s="41">
        <v>25</v>
      </c>
      <c r="D12" s="43" t="s">
        <v>67</v>
      </c>
      <c r="E12" s="38"/>
      <c r="F12" s="38"/>
      <c r="G12" s="38"/>
      <c r="H12" s="70"/>
      <c r="I12" s="39">
        <f t="shared" si="0"/>
        <v>0</v>
      </c>
    </row>
    <row r="13" spans="1:11" ht="60">
      <c r="A13" s="56" t="s">
        <v>40</v>
      </c>
      <c r="B13" s="40" t="s">
        <v>172</v>
      </c>
      <c r="C13" s="41">
        <v>15</v>
      </c>
      <c r="D13" s="43" t="s">
        <v>67</v>
      </c>
      <c r="E13" s="38"/>
      <c r="F13" s="38"/>
      <c r="G13" s="38"/>
      <c r="H13" s="70"/>
      <c r="I13" s="39">
        <f t="shared" si="0"/>
        <v>0</v>
      </c>
    </row>
    <row r="14" spans="1:11" ht="165">
      <c r="A14" s="56" t="s">
        <v>41</v>
      </c>
      <c r="B14" s="40" t="s">
        <v>160</v>
      </c>
      <c r="C14" s="41">
        <v>120</v>
      </c>
      <c r="D14" s="43" t="s">
        <v>67</v>
      </c>
      <c r="E14" s="38"/>
      <c r="F14" s="38"/>
      <c r="G14" s="38"/>
      <c r="H14" s="70"/>
      <c r="I14" s="39">
        <f t="shared" si="0"/>
        <v>0</v>
      </c>
    </row>
    <row r="16" spans="1:11" s="113" customFormat="1" ht="45" customHeight="1">
      <c r="B16" s="120" t="s">
        <v>184</v>
      </c>
      <c r="C16" s="120"/>
      <c r="D16" s="120"/>
      <c r="E16" s="120"/>
      <c r="F16" s="120"/>
      <c r="G16" s="120"/>
      <c r="H16" s="120"/>
      <c r="I16" s="120"/>
    </row>
    <row r="17" spans="2:4" s="113" customFormat="1">
      <c r="C17" s="25"/>
      <c r="D17" s="114"/>
    </row>
    <row r="18" spans="2:4" ht="30">
      <c r="B18" s="92" t="s">
        <v>161</v>
      </c>
    </row>
  </sheetData>
  <mergeCells count="4">
    <mergeCell ref="E2:G2"/>
    <mergeCell ref="H2:I2"/>
    <mergeCell ref="F7:G7"/>
    <mergeCell ref="B16:I16"/>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110" zoomScaleNormal="100" zoomScaleSheetLayoutView="110" zoomScalePageLayoutView="85" workbookViewId="0">
      <selection activeCell="G10" sqref="G10"/>
    </sheetView>
  </sheetViews>
  <sheetFormatPr defaultColWidth="9.140625" defaultRowHeight="15"/>
  <cols>
    <col min="1" max="1" width="5.28515625" style="92" customWidth="1"/>
    <col min="2" max="2" width="77.140625" style="92" customWidth="1"/>
    <col min="3" max="3" width="9.7109375" style="25" customWidth="1"/>
    <col min="4" max="4" width="10.7109375" style="94" customWidth="1"/>
    <col min="5" max="5" width="22.28515625" style="92" customWidth="1"/>
    <col min="6" max="6" width="21.42578125" style="92" customWidth="1"/>
    <col min="7" max="7" width="21.85546875" style="92" customWidth="1"/>
    <col min="8" max="8" width="18.28515625" style="92" customWidth="1"/>
    <col min="9" max="9" width="23" style="92" customWidth="1"/>
    <col min="10" max="11" width="14.28515625" style="92" customWidth="1"/>
    <col min="12" max="16384" width="9.140625" style="92"/>
  </cols>
  <sheetData>
    <row r="1" spans="1:11">
      <c r="B1" s="23" t="str">
        <f>'[1]Informacje ogólne'!C4</f>
        <v>DFP.271.147.2020.LS</v>
      </c>
      <c r="C1" s="92"/>
      <c r="I1" s="24" t="s">
        <v>34</v>
      </c>
      <c r="J1" s="24"/>
      <c r="K1" s="24"/>
    </row>
    <row r="2" spans="1:11">
      <c r="E2" s="120"/>
      <c r="F2" s="120"/>
      <c r="G2" s="120"/>
      <c r="H2" s="144" t="s">
        <v>33</v>
      </c>
      <c r="I2" s="144"/>
    </row>
    <row r="4" spans="1:11">
      <c r="B4" s="6" t="s">
        <v>6</v>
      </c>
      <c r="C4" s="93">
        <v>18</v>
      </c>
      <c r="D4" s="26"/>
      <c r="E4" s="27" t="s">
        <v>8</v>
      </c>
      <c r="F4" s="27"/>
      <c r="G4" s="5"/>
      <c r="H4" s="91"/>
      <c r="I4" s="91"/>
    </row>
    <row r="5" spans="1:11">
      <c r="B5" s="6"/>
      <c r="C5" s="28"/>
      <c r="D5" s="26"/>
      <c r="E5" s="27"/>
      <c r="F5" s="27"/>
      <c r="G5" s="5"/>
      <c r="H5" s="91"/>
      <c r="I5" s="91"/>
    </row>
    <row r="6" spans="1:11">
      <c r="A6" s="6"/>
      <c r="C6" s="28"/>
      <c r="D6" s="26"/>
      <c r="E6" s="91"/>
      <c r="F6" s="91"/>
      <c r="G6" s="91"/>
      <c r="H6" s="91"/>
      <c r="I6" s="91"/>
    </row>
    <row r="7" spans="1:11">
      <c r="A7" s="29"/>
      <c r="B7" s="29"/>
      <c r="C7" s="30"/>
      <c r="D7" s="31"/>
      <c r="E7" s="32" t="s">
        <v>185</v>
      </c>
      <c r="F7" s="145">
        <f>SUM(I10:I10)</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186</v>
      </c>
      <c r="I9" s="36" t="s">
        <v>187</v>
      </c>
    </row>
    <row r="10" spans="1:11" s="37" customFormat="1" ht="378.75" customHeight="1">
      <c r="A10" s="56" t="s">
        <v>37</v>
      </c>
      <c r="B10" s="40" t="s">
        <v>194</v>
      </c>
      <c r="C10" s="41">
        <v>1000</v>
      </c>
      <c r="D10" s="43" t="s">
        <v>74</v>
      </c>
      <c r="E10" s="38"/>
      <c r="F10" s="38"/>
      <c r="G10" s="38"/>
      <c r="H10" s="70"/>
      <c r="I10" s="39">
        <f>ROUND(ROUND(C10,2)*ROUND(H10,4),2)</f>
        <v>0</v>
      </c>
    </row>
    <row r="12" spans="1:11" ht="27.75" customHeight="1">
      <c r="B12" s="120" t="s">
        <v>184</v>
      </c>
      <c r="C12" s="120"/>
      <c r="D12" s="120"/>
      <c r="E12" s="120"/>
      <c r="F12" s="120"/>
      <c r="G12" s="120"/>
      <c r="H12" s="120"/>
      <c r="I12" s="120"/>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3"/>
  <sheetViews>
    <sheetView showGridLines="0" view="pageBreakPreview" zoomScale="110" zoomScaleNormal="100" zoomScaleSheetLayoutView="110" zoomScalePageLayoutView="85" workbookViewId="0">
      <selection activeCell="B21" sqref="B21"/>
    </sheetView>
  </sheetViews>
  <sheetFormatPr defaultColWidth="9.140625" defaultRowHeight="15"/>
  <cols>
    <col min="1" max="1" width="5.28515625" style="87" customWidth="1"/>
    <col min="2" max="2" width="78" style="87" customWidth="1"/>
    <col min="3" max="3" width="9.7109375" style="25" customWidth="1"/>
    <col min="4" max="4" width="10.7109375" style="90" customWidth="1"/>
    <col min="5" max="5" width="22.28515625" style="87" customWidth="1"/>
    <col min="6" max="6" width="21.42578125" style="87" customWidth="1"/>
    <col min="7" max="7" width="21.85546875" style="87" customWidth="1"/>
    <col min="8" max="8" width="18.28515625" style="87" customWidth="1"/>
    <col min="9" max="9" width="23" style="87" customWidth="1"/>
    <col min="10" max="11" width="14.28515625" style="87" customWidth="1"/>
    <col min="12" max="16384" width="9.140625" style="87"/>
  </cols>
  <sheetData>
    <row r="1" spans="1:11">
      <c r="B1" s="23" t="str">
        <f>'Informacje ogólne'!D4</f>
        <v>DFP.271.84.2021.LS</v>
      </c>
      <c r="C1" s="87"/>
      <c r="I1" s="24" t="s">
        <v>34</v>
      </c>
      <c r="J1" s="24"/>
      <c r="K1" s="24"/>
    </row>
    <row r="2" spans="1:11">
      <c r="E2" s="120"/>
      <c r="F2" s="120"/>
      <c r="G2" s="120"/>
      <c r="H2" s="144" t="s">
        <v>33</v>
      </c>
      <c r="I2" s="144"/>
    </row>
    <row r="4" spans="1:11">
      <c r="B4" s="6" t="s">
        <v>6</v>
      </c>
      <c r="C4" s="89">
        <v>1</v>
      </c>
      <c r="D4" s="26"/>
      <c r="E4" s="27" t="s">
        <v>8</v>
      </c>
      <c r="F4" s="27"/>
      <c r="G4" s="5"/>
      <c r="H4" s="88"/>
      <c r="I4" s="88"/>
    </row>
    <row r="5" spans="1:11">
      <c r="B5" s="6"/>
      <c r="C5" s="28"/>
      <c r="D5" s="26"/>
      <c r="E5" s="27"/>
      <c r="F5" s="27"/>
      <c r="G5" s="5"/>
      <c r="H5" s="88"/>
      <c r="I5" s="88"/>
    </row>
    <row r="6" spans="1:11">
      <c r="A6" s="6"/>
      <c r="C6" s="28"/>
      <c r="D6" s="26"/>
      <c r="E6" s="88"/>
      <c r="F6" s="88"/>
      <c r="G6" s="88"/>
      <c r="H6" s="88"/>
      <c r="I6" s="88"/>
    </row>
    <row r="7" spans="1:11">
      <c r="A7" s="29"/>
      <c r="B7" s="29"/>
      <c r="C7" s="30"/>
      <c r="D7" s="31"/>
      <c r="E7" s="32" t="s">
        <v>185</v>
      </c>
      <c r="F7" s="145">
        <f>SUM(I10:I21)</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186</v>
      </c>
      <c r="I9" s="36" t="s">
        <v>187</v>
      </c>
    </row>
    <row r="10" spans="1:11" s="37" customFormat="1" ht="45">
      <c r="A10" s="56" t="s">
        <v>37</v>
      </c>
      <c r="B10" s="40" t="s">
        <v>92</v>
      </c>
      <c r="C10" s="41">
        <v>50</v>
      </c>
      <c r="D10" s="43" t="s">
        <v>91</v>
      </c>
      <c r="E10" s="38"/>
      <c r="F10" s="38"/>
      <c r="G10" s="38"/>
      <c r="H10" s="70"/>
      <c r="I10" s="39">
        <f>ROUND(ROUND(C10,2)*ROUND(H10,4),2)</f>
        <v>0</v>
      </c>
    </row>
    <row r="11" spans="1:11" s="37" customFormat="1" ht="45">
      <c r="A11" s="56" t="s">
        <v>38</v>
      </c>
      <c r="B11" s="40" t="s">
        <v>93</v>
      </c>
      <c r="C11" s="41">
        <v>150</v>
      </c>
      <c r="D11" s="43" t="s">
        <v>91</v>
      </c>
      <c r="E11" s="38"/>
      <c r="F11" s="38"/>
      <c r="G11" s="38"/>
      <c r="H11" s="70"/>
      <c r="I11" s="39">
        <f t="shared" ref="I11:I21" si="0">ROUND(ROUND(C11,2)*ROUND(H11,4),2)</f>
        <v>0</v>
      </c>
    </row>
    <row r="12" spans="1:11" ht="45">
      <c r="A12" s="56" t="s">
        <v>39</v>
      </c>
      <c r="B12" s="40" t="s">
        <v>94</v>
      </c>
      <c r="C12" s="41">
        <v>7000</v>
      </c>
      <c r="D12" s="43" t="s">
        <v>91</v>
      </c>
      <c r="E12" s="38"/>
      <c r="F12" s="38"/>
      <c r="G12" s="38"/>
      <c r="H12" s="70"/>
      <c r="I12" s="39">
        <f t="shared" si="0"/>
        <v>0</v>
      </c>
    </row>
    <row r="13" spans="1:11" ht="45">
      <c r="A13" s="56" t="s">
        <v>40</v>
      </c>
      <c r="B13" s="40" t="s">
        <v>95</v>
      </c>
      <c r="C13" s="41">
        <v>8000</v>
      </c>
      <c r="D13" s="43" t="s">
        <v>91</v>
      </c>
      <c r="E13" s="38"/>
      <c r="F13" s="38"/>
      <c r="G13" s="38"/>
      <c r="H13" s="70"/>
      <c r="I13" s="39">
        <f t="shared" si="0"/>
        <v>0</v>
      </c>
    </row>
    <row r="14" spans="1:11" ht="45">
      <c r="A14" s="56" t="s">
        <v>41</v>
      </c>
      <c r="B14" s="40" t="s">
        <v>96</v>
      </c>
      <c r="C14" s="41">
        <v>60000</v>
      </c>
      <c r="D14" s="43" t="s">
        <v>91</v>
      </c>
      <c r="E14" s="38"/>
      <c r="F14" s="38"/>
      <c r="G14" s="38"/>
      <c r="H14" s="70"/>
      <c r="I14" s="39">
        <f t="shared" si="0"/>
        <v>0</v>
      </c>
    </row>
    <row r="15" spans="1:11" ht="45">
      <c r="A15" s="56" t="s">
        <v>42</v>
      </c>
      <c r="B15" s="40" t="s">
        <v>97</v>
      </c>
      <c r="C15" s="41">
        <v>3000</v>
      </c>
      <c r="D15" s="43" t="s">
        <v>91</v>
      </c>
      <c r="E15" s="38"/>
      <c r="F15" s="38"/>
      <c r="G15" s="38"/>
      <c r="H15" s="70"/>
      <c r="I15" s="39">
        <f t="shared" si="0"/>
        <v>0</v>
      </c>
    </row>
    <row r="16" spans="1:11" ht="45">
      <c r="A16" s="56" t="s">
        <v>43</v>
      </c>
      <c r="B16" s="40" t="s">
        <v>98</v>
      </c>
      <c r="C16" s="41">
        <v>30000</v>
      </c>
      <c r="D16" s="43" t="s">
        <v>91</v>
      </c>
      <c r="E16" s="38"/>
      <c r="F16" s="38"/>
      <c r="G16" s="38"/>
      <c r="H16" s="70"/>
      <c r="I16" s="39">
        <f t="shared" si="0"/>
        <v>0</v>
      </c>
    </row>
    <row r="17" spans="1:9" ht="45">
      <c r="A17" s="56" t="s">
        <v>44</v>
      </c>
      <c r="B17" s="40" t="s">
        <v>99</v>
      </c>
      <c r="C17" s="41">
        <v>300</v>
      </c>
      <c r="D17" s="43" t="s">
        <v>91</v>
      </c>
      <c r="E17" s="38"/>
      <c r="F17" s="38"/>
      <c r="G17" s="38"/>
      <c r="H17" s="70"/>
      <c r="I17" s="39">
        <f t="shared" si="0"/>
        <v>0</v>
      </c>
    </row>
    <row r="18" spans="1:9" ht="45">
      <c r="A18" s="56" t="s">
        <v>45</v>
      </c>
      <c r="B18" s="40" t="s">
        <v>100</v>
      </c>
      <c r="C18" s="41">
        <v>8000</v>
      </c>
      <c r="D18" s="43" t="s">
        <v>91</v>
      </c>
      <c r="E18" s="38"/>
      <c r="F18" s="38"/>
      <c r="G18" s="38"/>
      <c r="H18" s="70"/>
      <c r="I18" s="39">
        <f t="shared" ref="I18:I20" si="1">ROUND(ROUND(C18,2)*ROUND(H18,4),2)</f>
        <v>0</v>
      </c>
    </row>
    <row r="19" spans="1:9" ht="45">
      <c r="A19" s="56" t="s">
        <v>47</v>
      </c>
      <c r="B19" s="40" t="s">
        <v>101</v>
      </c>
      <c r="C19" s="41">
        <v>300</v>
      </c>
      <c r="D19" s="43" t="s">
        <v>91</v>
      </c>
      <c r="E19" s="38"/>
      <c r="F19" s="38"/>
      <c r="G19" s="38"/>
      <c r="H19" s="70"/>
      <c r="I19" s="39">
        <f t="shared" si="1"/>
        <v>0</v>
      </c>
    </row>
    <row r="20" spans="1:9" ht="45">
      <c r="A20" s="56" t="s">
        <v>48</v>
      </c>
      <c r="B20" s="40" t="s">
        <v>102</v>
      </c>
      <c r="C20" s="41">
        <v>100000</v>
      </c>
      <c r="D20" s="43" t="s">
        <v>91</v>
      </c>
      <c r="E20" s="38"/>
      <c r="F20" s="38"/>
      <c r="G20" s="38"/>
      <c r="H20" s="70"/>
      <c r="I20" s="39">
        <f t="shared" si="1"/>
        <v>0</v>
      </c>
    </row>
    <row r="21" spans="1:9" ht="45">
      <c r="A21" s="56" t="s">
        <v>62</v>
      </c>
      <c r="B21" s="40" t="s">
        <v>97</v>
      </c>
      <c r="C21" s="41">
        <v>2100</v>
      </c>
      <c r="D21" s="43" t="s">
        <v>91</v>
      </c>
      <c r="E21" s="38"/>
      <c r="F21" s="38"/>
      <c r="G21" s="38"/>
      <c r="H21" s="70"/>
      <c r="I21" s="39">
        <f t="shared" si="0"/>
        <v>0</v>
      </c>
    </row>
    <row r="23" spans="1:9" ht="45" customHeight="1">
      <c r="B23" s="120" t="s">
        <v>184</v>
      </c>
      <c r="C23" s="120"/>
      <c r="D23" s="120"/>
      <c r="E23" s="120"/>
      <c r="F23" s="120"/>
      <c r="G23" s="120"/>
      <c r="H23" s="120"/>
      <c r="I23" s="120"/>
    </row>
  </sheetData>
  <mergeCells count="4">
    <mergeCell ref="E2:G2"/>
    <mergeCell ref="H2:I2"/>
    <mergeCell ref="F7:G7"/>
    <mergeCell ref="B23:I23"/>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5"/>
  <sheetViews>
    <sheetView showGridLines="0" view="pageBreakPreview" zoomScale="110" zoomScaleNormal="100" zoomScaleSheetLayoutView="110" zoomScalePageLayoutView="85" workbookViewId="0">
      <selection activeCell="F10" sqref="F10"/>
    </sheetView>
  </sheetViews>
  <sheetFormatPr defaultColWidth="9.140625" defaultRowHeight="15"/>
  <cols>
    <col min="1" max="1" width="5.28515625" style="87" customWidth="1"/>
    <col min="2" max="2" width="78" style="87" customWidth="1"/>
    <col min="3" max="3" width="9.7109375" style="25" customWidth="1"/>
    <col min="4" max="4" width="10.7109375" style="90" customWidth="1"/>
    <col min="5" max="5" width="22.28515625" style="87" customWidth="1"/>
    <col min="6" max="6" width="21.42578125" style="87" customWidth="1"/>
    <col min="7" max="7" width="21.85546875" style="87" customWidth="1"/>
    <col min="8" max="8" width="18.28515625" style="87" customWidth="1"/>
    <col min="9" max="9" width="23" style="87" customWidth="1"/>
    <col min="10" max="11" width="14.28515625" style="87" customWidth="1"/>
    <col min="12" max="16384" width="9.140625" style="87"/>
  </cols>
  <sheetData>
    <row r="1" spans="1:11">
      <c r="B1" s="23" t="str">
        <f>'Informacje ogólne'!D4</f>
        <v>DFP.271.84.2021.LS</v>
      </c>
      <c r="C1" s="87"/>
      <c r="I1" s="24" t="s">
        <v>34</v>
      </c>
      <c r="J1" s="24"/>
      <c r="K1" s="24"/>
    </row>
    <row r="2" spans="1:11">
      <c r="E2" s="120"/>
      <c r="F2" s="120"/>
      <c r="G2" s="120"/>
      <c r="H2" s="144" t="s">
        <v>33</v>
      </c>
      <c r="I2" s="144"/>
    </row>
    <row r="4" spans="1:11">
      <c r="B4" s="6" t="s">
        <v>6</v>
      </c>
      <c r="C4" s="89">
        <v>2</v>
      </c>
      <c r="D4" s="26"/>
      <c r="E4" s="27" t="s">
        <v>8</v>
      </c>
      <c r="F4" s="27"/>
      <c r="G4" s="5"/>
      <c r="H4" s="88"/>
      <c r="I4" s="88"/>
    </row>
    <row r="5" spans="1:11">
      <c r="B5" s="6"/>
      <c r="C5" s="28"/>
      <c r="D5" s="26"/>
      <c r="E5" s="27"/>
      <c r="F5" s="27"/>
      <c r="G5" s="5"/>
      <c r="H5" s="88"/>
      <c r="I5" s="88"/>
    </row>
    <row r="6" spans="1:11">
      <c r="A6" s="6"/>
      <c r="C6" s="28"/>
      <c r="D6" s="26"/>
      <c r="E6" s="88"/>
      <c r="F6" s="88"/>
      <c r="G6" s="88"/>
      <c r="H6" s="88"/>
      <c r="I6" s="88"/>
    </row>
    <row r="7" spans="1:11">
      <c r="A7" s="29"/>
      <c r="B7" s="29"/>
      <c r="C7" s="30"/>
      <c r="D7" s="31"/>
      <c r="E7" s="32" t="s">
        <v>185</v>
      </c>
      <c r="F7" s="145">
        <f>SUM(I10:I23)</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186</v>
      </c>
      <c r="I9" s="36" t="s">
        <v>187</v>
      </c>
    </row>
    <row r="10" spans="1:11" s="37" customFormat="1" ht="90">
      <c r="A10" s="56" t="s">
        <v>37</v>
      </c>
      <c r="B10" s="40" t="s">
        <v>103</v>
      </c>
      <c r="C10" s="41">
        <v>9000</v>
      </c>
      <c r="D10" s="43" t="s">
        <v>65</v>
      </c>
      <c r="E10" s="38"/>
      <c r="F10" s="38"/>
      <c r="G10" s="38"/>
      <c r="H10" s="70"/>
      <c r="I10" s="39">
        <f>ROUND(ROUND(C10,2)*ROUND(H10,4),2)</f>
        <v>0</v>
      </c>
    </row>
    <row r="11" spans="1:11" s="37" customFormat="1" ht="90">
      <c r="A11" s="56" t="s">
        <v>38</v>
      </c>
      <c r="B11" s="40" t="s">
        <v>104</v>
      </c>
      <c r="C11" s="41">
        <v>40</v>
      </c>
      <c r="D11" s="43" t="s">
        <v>65</v>
      </c>
      <c r="E11" s="38"/>
      <c r="F11" s="38"/>
      <c r="G11" s="38"/>
      <c r="H11" s="70"/>
      <c r="I11" s="39">
        <f t="shared" ref="I11:I23" si="0">ROUND(ROUND(C11,2)*ROUND(H11,4),2)</f>
        <v>0</v>
      </c>
    </row>
    <row r="12" spans="1:11" ht="105">
      <c r="A12" s="56" t="s">
        <v>39</v>
      </c>
      <c r="B12" s="40" t="s">
        <v>105</v>
      </c>
      <c r="C12" s="41">
        <v>120</v>
      </c>
      <c r="D12" s="43" t="s">
        <v>65</v>
      </c>
      <c r="E12" s="38"/>
      <c r="F12" s="38"/>
      <c r="G12" s="38"/>
      <c r="H12" s="70"/>
      <c r="I12" s="39">
        <f t="shared" si="0"/>
        <v>0</v>
      </c>
    </row>
    <row r="13" spans="1:11" ht="60">
      <c r="A13" s="56" t="s">
        <v>40</v>
      </c>
      <c r="B13" s="40" t="s">
        <v>106</v>
      </c>
      <c r="C13" s="41">
        <v>1500</v>
      </c>
      <c r="D13" s="43" t="s">
        <v>65</v>
      </c>
      <c r="E13" s="38"/>
      <c r="F13" s="38"/>
      <c r="G13" s="38"/>
      <c r="H13" s="70"/>
      <c r="I13" s="39">
        <f t="shared" si="0"/>
        <v>0</v>
      </c>
    </row>
    <row r="14" spans="1:11" ht="60">
      <c r="A14" s="56" t="s">
        <v>41</v>
      </c>
      <c r="B14" s="40" t="s">
        <v>107</v>
      </c>
      <c r="C14" s="41">
        <v>1500</v>
      </c>
      <c r="D14" s="43" t="s">
        <v>65</v>
      </c>
      <c r="E14" s="38"/>
      <c r="F14" s="38"/>
      <c r="G14" s="38"/>
      <c r="H14" s="70"/>
      <c r="I14" s="39">
        <f t="shared" si="0"/>
        <v>0</v>
      </c>
    </row>
    <row r="15" spans="1:11" ht="90">
      <c r="A15" s="56" t="s">
        <v>42</v>
      </c>
      <c r="B15" s="40" t="s">
        <v>108</v>
      </c>
      <c r="C15" s="41">
        <v>400</v>
      </c>
      <c r="D15" s="43" t="s">
        <v>65</v>
      </c>
      <c r="E15" s="38"/>
      <c r="F15" s="38"/>
      <c r="G15" s="38"/>
      <c r="H15" s="70"/>
      <c r="I15" s="39">
        <f t="shared" si="0"/>
        <v>0</v>
      </c>
    </row>
    <row r="16" spans="1:11" ht="165">
      <c r="A16" s="56" t="s">
        <v>43</v>
      </c>
      <c r="B16" s="40" t="s">
        <v>109</v>
      </c>
      <c r="C16" s="41">
        <v>8000</v>
      </c>
      <c r="D16" s="43" t="s">
        <v>67</v>
      </c>
      <c r="E16" s="38"/>
      <c r="F16" s="38"/>
      <c r="G16" s="38"/>
      <c r="H16" s="70"/>
      <c r="I16" s="39">
        <f t="shared" si="0"/>
        <v>0</v>
      </c>
    </row>
    <row r="17" spans="1:9" ht="60">
      <c r="A17" s="56" t="s">
        <v>44</v>
      </c>
      <c r="B17" s="40" t="s">
        <v>110</v>
      </c>
      <c r="C17" s="41">
        <v>120</v>
      </c>
      <c r="D17" s="43" t="s">
        <v>67</v>
      </c>
      <c r="E17" s="38"/>
      <c r="F17" s="38"/>
      <c r="G17" s="38"/>
      <c r="H17" s="70"/>
      <c r="I17" s="39">
        <f t="shared" si="0"/>
        <v>0</v>
      </c>
    </row>
    <row r="18" spans="1:9" ht="90">
      <c r="A18" s="56" t="s">
        <v>45</v>
      </c>
      <c r="B18" s="40" t="s">
        <v>111</v>
      </c>
      <c r="C18" s="41">
        <v>700</v>
      </c>
      <c r="D18" s="43" t="s">
        <v>65</v>
      </c>
      <c r="E18" s="38"/>
      <c r="F18" s="38"/>
      <c r="G18" s="38"/>
      <c r="H18" s="70"/>
      <c r="I18" s="39">
        <f t="shared" si="0"/>
        <v>0</v>
      </c>
    </row>
    <row r="19" spans="1:9" ht="105">
      <c r="A19" s="56" t="s">
        <v>47</v>
      </c>
      <c r="B19" s="40" t="s">
        <v>112</v>
      </c>
      <c r="C19" s="41">
        <v>1000</v>
      </c>
      <c r="D19" s="43" t="s">
        <v>65</v>
      </c>
      <c r="E19" s="38"/>
      <c r="F19" s="38"/>
      <c r="G19" s="38"/>
      <c r="H19" s="70"/>
      <c r="I19" s="39">
        <f t="shared" si="0"/>
        <v>0</v>
      </c>
    </row>
    <row r="20" spans="1:9" ht="210">
      <c r="A20" s="56" t="s">
        <v>48</v>
      </c>
      <c r="B20" s="40" t="s">
        <v>113</v>
      </c>
      <c r="C20" s="41">
        <v>500</v>
      </c>
      <c r="D20" s="43" t="s">
        <v>65</v>
      </c>
      <c r="E20" s="38"/>
      <c r="F20" s="38"/>
      <c r="G20" s="38"/>
      <c r="H20" s="70"/>
      <c r="I20" s="39">
        <f t="shared" ref="I20:I21" si="1">ROUND(ROUND(C20,2)*ROUND(H20,4),2)</f>
        <v>0</v>
      </c>
    </row>
    <row r="21" spans="1:9" ht="150">
      <c r="A21" s="56" t="s">
        <v>62</v>
      </c>
      <c r="B21" s="40" t="s">
        <v>148</v>
      </c>
      <c r="C21" s="41">
        <v>150</v>
      </c>
      <c r="D21" s="43" t="s">
        <v>65</v>
      </c>
      <c r="E21" s="38"/>
      <c r="F21" s="38"/>
      <c r="G21" s="38"/>
      <c r="H21" s="70"/>
      <c r="I21" s="39">
        <f t="shared" si="1"/>
        <v>0</v>
      </c>
    </row>
    <row r="22" spans="1:9" ht="45">
      <c r="A22" s="56" t="s">
        <v>63</v>
      </c>
      <c r="B22" s="40" t="s">
        <v>114</v>
      </c>
      <c r="C22" s="41">
        <v>25</v>
      </c>
      <c r="D22" s="43" t="s">
        <v>67</v>
      </c>
      <c r="E22" s="38"/>
      <c r="F22" s="38"/>
      <c r="G22" s="38"/>
      <c r="H22" s="70"/>
      <c r="I22" s="39">
        <f t="shared" si="0"/>
        <v>0</v>
      </c>
    </row>
    <row r="23" spans="1:9" ht="90">
      <c r="A23" s="56" t="s">
        <v>64</v>
      </c>
      <c r="B23" s="40" t="s">
        <v>150</v>
      </c>
      <c r="C23" s="41">
        <v>20</v>
      </c>
      <c r="D23" s="43" t="s">
        <v>65</v>
      </c>
      <c r="E23" s="38"/>
      <c r="F23" s="38"/>
      <c r="G23" s="38"/>
      <c r="H23" s="70"/>
      <c r="I23" s="39">
        <f t="shared" si="0"/>
        <v>0</v>
      </c>
    </row>
    <row r="25" spans="1:9" ht="45" customHeight="1">
      <c r="B25" s="120" t="s">
        <v>184</v>
      </c>
      <c r="C25" s="120"/>
      <c r="D25" s="120"/>
      <c r="E25" s="120"/>
      <c r="F25" s="120"/>
      <c r="G25" s="120"/>
      <c r="H25" s="120"/>
      <c r="I25" s="120"/>
    </row>
  </sheetData>
  <mergeCells count="4">
    <mergeCell ref="E2:G2"/>
    <mergeCell ref="H2:I2"/>
    <mergeCell ref="F7:G7"/>
    <mergeCell ref="B25:I25"/>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4"/>
  <sheetViews>
    <sheetView showGridLines="0" view="pageBreakPreview" zoomScale="110" zoomScaleNormal="100" zoomScaleSheetLayoutView="110" zoomScalePageLayoutView="85" workbookViewId="0">
      <selection activeCell="H14" sqref="H14"/>
    </sheetView>
  </sheetViews>
  <sheetFormatPr defaultColWidth="9.140625" defaultRowHeight="15"/>
  <cols>
    <col min="1" max="1" width="5.28515625" style="87" customWidth="1"/>
    <col min="2" max="2" width="78" style="87" customWidth="1"/>
    <col min="3" max="3" width="9.7109375" style="25" customWidth="1"/>
    <col min="4" max="4" width="10.7109375" style="90" customWidth="1"/>
    <col min="5" max="5" width="22.28515625" style="87" customWidth="1"/>
    <col min="6" max="6" width="21.42578125" style="87" customWidth="1"/>
    <col min="7" max="7" width="21.85546875" style="87" customWidth="1"/>
    <col min="8" max="8" width="18.28515625" style="87" customWidth="1"/>
    <col min="9" max="9" width="23" style="87" customWidth="1"/>
    <col min="10" max="11" width="14.28515625" style="87" customWidth="1"/>
    <col min="12" max="16384" width="9.140625" style="87"/>
  </cols>
  <sheetData>
    <row r="1" spans="1:11">
      <c r="B1" s="23" t="str">
        <f>'Informacje ogólne'!D4</f>
        <v>DFP.271.84.2021.LS</v>
      </c>
      <c r="C1" s="87"/>
      <c r="I1" s="24" t="s">
        <v>34</v>
      </c>
      <c r="J1" s="24"/>
      <c r="K1" s="24"/>
    </row>
    <row r="2" spans="1:11">
      <c r="E2" s="120"/>
      <c r="F2" s="120"/>
      <c r="G2" s="120"/>
      <c r="H2" s="144" t="s">
        <v>33</v>
      </c>
      <c r="I2" s="144"/>
    </row>
    <row r="4" spans="1:11">
      <c r="B4" s="6" t="s">
        <v>6</v>
      </c>
      <c r="C4" s="89">
        <v>3</v>
      </c>
      <c r="D4" s="26"/>
      <c r="E4" s="27" t="s">
        <v>8</v>
      </c>
      <c r="F4" s="27"/>
      <c r="G4" s="5"/>
      <c r="H4" s="88"/>
      <c r="I4" s="88"/>
    </row>
    <row r="5" spans="1:11">
      <c r="B5" s="6"/>
      <c r="C5" s="28"/>
      <c r="D5" s="26"/>
      <c r="E5" s="27"/>
      <c r="F5" s="27"/>
      <c r="G5" s="5"/>
      <c r="H5" s="88"/>
      <c r="I5" s="88"/>
    </row>
    <row r="6" spans="1:11">
      <c r="A6" s="6"/>
      <c r="C6" s="28"/>
      <c r="D6" s="26"/>
      <c r="E6" s="88"/>
      <c r="F6" s="88"/>
      <c r="G6" s="88"/>
      <c r="H6" s="88"/>
      <c r="I6" s="88"/>
    </row>
    <row r="7" spans="1:11">
      <c r="A7" s="29"/>
      <c r="B7" s="29"/>
      <c r="C7" s="30"/>
      <c r="D7" s="31"/>
      <c r="E7" s="32" t="s">
        <v>185</v>
      </c>
      <c r="F7" s="145">
        <f>SUM(I10:I22)</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186</v>
      </c>
      <c r="I9" s="36" t="s">
        <v>187</v>
      </c>
    </row>
    <row r="10" spans="1:11" s="37" customFormat="1" ht="45">
      <c r="A10" s="56" t="s">
        <v>37</v>
      </c>
      <c r="B10" s="40" t="s">
        <v>115</v>
      </c>
      <c r="C10" s="41">
        <v>200</v>
      </c>
      <c r="D10" s="43" t="s">
        <v>65</v>
      </c>
      <c r="E10" s="38"/>
      <c r="F10" s="38"/>
      <c r="G10" s="38"/>
      <c r="H10" s="70"/>
      <c r="I10" s="39">
        <f>ROUND(ROUND(C10,2)*ROUND(H10,4),2)</f>
        <v>0</v>
      </c>
    </row>
    <row r="11" spans="1:11" s="37" customFormat="1" ht="45">
      <c r="A11" s="56" t="s">
        <v>38</v>
      </c>
      <c r="B11" s="40" t="s">
        <v>116</v>
      </c>
      <c r="C11" s="41">
        <v>30</v>
      </c>
      <c r="D11" s="43" t="s">
        <v>65</v>
      </c>
      <c r="E11" s="38"/>
      <c r="F11" s="38"/>
      <c r="G11" s="38"/>
      <c r="H11" s="70"/>
      <c r="I11" s="39">
        <f t="shared" ref="I11:I22" si="0">ROUND(ROUND(C11,2)*ROUND(H11,4),2)</f>
        <v>0</v>
      </c>
    </row>
    <row r="12" spans="1:11" ht="45">
      <c r="A12" s="56" t="s">
        <v>39</v>
      </c>
      <c r="B12" s="40" t="s">
        <v>188</v>
      </c>
      <c r="C12" s="41">
        <v>30</v>
      </c>
      <c r="D12" s="43" t="s">
        <v>65</v>
      </c>
      <c r="E12" s="38"/>
      <c r="F12" s="38"/>
      <c r="G12" s="38"/>
      <c r="H12" s="70"/>
      <c r="I12" s="39">
        <f t="shared" si="0"/>
        <v>0</v>
      </c>
    </row>
    <row r="13" spans="1:11" ht="30">
      <c r="A13" s="56" t="s">
        <v>40</v>
      </c>
      <c r="B13" s="40" t="s">
        <v>149</v>
      </c>
      <c r="C13" s="41">
        <v>200</v>
      </c>
      <c r="D13" s="43" t="s">
        <v>65</v>
      </c>
      <c r="E13" s="38"/>
      <c r="F13" s="38"/>
      <c r="G13" s="38"/>
      <c r="H13" s="70"/>
      <c r="I13" s="39">
        <f t="shared" si="0"/>
        <v>0</v>
      </c>
    </row>
    <row r="14" spans="1:11" ht="75">
      <c r="A14" s="56" t="s">
        <v>41</v>
      </c>
      <c r="B14" s="40" t="s">
        <v>117</v>
      </c>
      <c r="C14" s="41">
        <v>300</v>
      </c>
      <c r="D14" s="43" t="s">
        <v>125</v>
      </c>
      <c r="E14" s="38"/>
      <c r="F14" s="38"/>
      <c r="G14" s="38"/>
      <c r="H14" s="70"/>
      <c r="I14" s="39">
        <f t="shared" si="0"/>
        <v>0</v>
      </c>
    </row>
    <row r="15" spans="1:11" ht="45">
      <c r="A15" s="56" t="s">
        <v>42</v>
      </c>
      <c r="B15" s="40" t="s">
        <v>118</v>
      </c>
      <c r="C15" s="41">
        <v>5000</v>
      </c>
      <c r="D15" s="43" t="s">
        <v>65</v>
      </c>
      <c r="E15" s="38"/>
      <c r="F15" s="38"/>
      <c r="G15" s="38"/>
      <c r="H15" s="70"/>
      <c r="I15" s="39">
        <f t="shared" si="0"/>
        <v>0</v>
      </c>
    </row>
    <row r="16" spans="1:11" ht="75">
      <c r="A16" s="56" t="s">
        <v>43</v>
      </c>
      <c r="B16" s="40" t="s">
        <v>119</v>
      </c>
      <c r="C16" s="41">
        <v>150</v>
      </c>
      <c r="D16" s="43" t="s">
        <v>65</v>
      </c>
      <c r="E16" s="38"/>
      <c r="F16" s="38"/>
      <c r="G16" s="38"/>
      <c r="H16" s="70"/>
      <c r="I16" s="39">
        <f t="shared" si="0"/>
        <v>0</v>
      </c>
    </row>
    <row r="17" spans="1:9" ht="30">
      <c r="A17" s="56" t="s">
        <v>44</v>
      </c>
      <c r="B17" s="40" t="s">
        <v>120</v>
      </c>
      <c r="C17" s="41">
        <v>150</v>
      </c>
      <c r="D17" s="43" t="s">
        <v>65</v>
      </c>
      <c r="E17" s="38"/>
      <c r="F17" s="38"/>
      <c r="G17" s="38"/>
      <c r="H17" s="70"/>
      <c r="I17" s="39">
        <f t="shared" si="0"/>
        <v>0</v>
      </c>
    </row>
    <row r="18" spans="1:9">
      <c r="A18" s="56" t="s">
        <v>45</v>
      </c>
      <c r="B18" s="40" t="s">
        <v>151</v>
      </c>
      <c r="C18" s="41">
        <v>40000</v>
      </c>
      <c r="D18" s="43" t="s">
        <v>124</v>
      </c>
      <c r="E18" s="38"/>
      <c r="F18" s="38"/>
      <c r="G18" s="38"/>
      <c r="H18" s="70"/>
      <c r="I18" s="39">
        <f t="shared" si="0"/>
        <v>0</v>
      </c>
    </row>
    <row r="19" spans="1:9">
      <c r="A19" s="56" t="s">
        <v>47</v>
      </c>
      <c r="B19" s="40" t="s">
        <v>151</v>
      </c>
      <c r="C19" s="41">
        <v>30000</v>
      </c>
      <c r="D19" s="43" t="s">
        <v>124</v>
      </c>
      <c r="E19" s="38"/>
      <c r="F19" s="38"/>
      <c r="G19" s="38"/>
      <c r="H19" s="70"/>
      <c r="I19" s="39">
        <f t="shared" si="0"/>
        <v>0</v>
      </c>
    </row>
    <row r="20" spans="1:9">
      <c r="A20" s="56" t="s">
        <v>48</v>
      </c>
      <c r="B20" s="40" t="s">
        <v>121</v>
      </c>
      <c r="C20" s="41">
        <v>40</v>
      </c>
      <c r="D20" s="43" t="s">
        <v>65</v>
      </c>
      <c r="E20" s="38"/>
      <c r="F20" s="38"/>
      <c r="G20" s="38"/>
      <c r="H20" s="70"/>
      <c r="I20" s="39">
        <f t="shared" si="0"/>
        <v>0</v>
      </c>
    </row>
    <row r="21" spans="1:9">
      <c r="A21" s="56" t="s">
        <v>62</v>
      </c>
      <c r="B21" s="40" t="s">
        <v>122</v>
      </c>
      <c r="C21" s="41">
        <v>40</v>
      </c>
      <c r="D21" s="43" t="s">
        <v>65</v>
      </c>
      <c r="E21" s="38"/>
      <c r="F21" s="38"/>
      <c r="G21" s="38"/>
      <c r="H21" s="70"/>
      <c r="I21" s="39">
        <f t="shared" si="0"/>
        <v>0</v>
      </c>
    </row>
    <row r="22" spans="1:9" ht="45">
      <c r="A22" s="56" t="s">
        <v>63</v>
      </c>
      <c r="B22" s="40" t="s">
        <v>123</v>
      </c>
      <c r="C22" s="41">
        <v>50</v>
      </c>
      <c r="D22" s="43" t="s">
        <v>125</v>
      </c>
      <c r="E22" s="38"/>
      <c r="F22" s="38"/>
      <c r="G22" s="38"/>
      <c r="H22" s="70"/>
      <c r="I22" s="39">
        <f t="shared" si="0"/>
        <v>0</v>
      </c>
    </row>
    <row r="24" spans="1:9" ht="45" customHeight="1">
      <c r="B24" s="120" t="s">
        <v>184</v>
      </c>
      <c r="C24" s="120"/>
      <c r="D24" s="120"/>
      <c r="E24" s="120"/>
      <c r="F24" s="120"/>
      <c r="G24" s="120"/>
      <c r="H24" s="120"/>
      <c r="I24" s="120"/>
    </row>
  </sheetData>
  <mergeCells count="4">
    <mergeCell ref="E2:G2"/>
    <mergeCell ref="H2:I2"/>
    <mergeCell ref="F7:G7"/>
    <mergeCell ref="B24:I24"/>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7"/>
  <sheetViews>
    <sheetView showGridLines="0" view="pageBreakPreview" zoomScale="110" zoomScaleNormal="100" zoomScaleSheetLayoutView="110" zoomScalePageLayoutView="85" workbookViewId="0">
      <selection activeCell="I10" sqref="I10"/>
    </sheetView>
  </sheetViews>
  <sheetFormatPr defaultColWidth="9.140625" defaultRowHeight="15"/>
  <cols>
    <col min="1" max="1" width="5.28515625" style="74" customWidth="1"/>
    <col min="2" max="2" width="78" style="74" customWidth="1"/>
    <col min="3" max="3" width="9.7109375" style="25" customWidth="1"/>
    <col min="4" max="4" width="10.7109375" style="77" customWidth="1"/>
    <col min="5" max="5" width="22.28515625" style="74" customWidth="1"/>
    <col min="6" max="6" width="21.42578125" style="74" customWidth="1"/>
    <col min="7" max="7" width="21.85546875" style="74" customWidth="1"/>
    <col min="8" max="8" width="18.28515625" style="74" customWidth="1"/>
    <col min="9" max="9" width="23" style="74" customWidth="1"/>
    <col min="10" max="11" width="14.28515625" style="74" customWidth="1"/>
    <col min="12" max="16384" width="9.140625" style="74"/>
  </cols>
  <sheetData>
    <row r="1" spans="1:11">
      <c r="B1" s="23" t="str">
        <f>'Informacje ogólne'!D4</f>
        <v>DFP.271.84.2021.LS</v>
      </c>
      <c r="C1" s="74"/>
      <c r="I1" s="24" t="s">
        <v>34</v>
      </c>
      <c r="J1" s="24"/>
      <c r="K1" s="24"/>
    </row>
    <row r="2" spans="1:11">
      <c r="E2" s="120"/>
      <c r="F2" s="120"/>
      <c r="G2" s="120"/>
      <c r="H2" s="144" t="s">
        <v>33</v>
      </c>
      <c r="I2" s="144"/>
    </row>
    <row r="4" spans="1:11">
      <c r="B4" s="6" t="s">
        <v>6</v>
      </c>
      <c r="C4" s="76">
        <v>4</v>
      </c>
      <c r="D4" s="26"/>
      <c r="E4" s="27" t="s">
        <v>8</v>
      </c>
      <c r="F4" s="27"/>
      <c r="G4" s="5"/>
      <c r="H4" s="75"/>
      <c r="I4" s="75"/>
    </row>
    <row r="5" spans="1:11">
      <c r="B5" s="6"/>
      <c r="C5" s="28"/>
      <c r="D5" s="26"/>
      <c r="E5" s="27"/>
      <c r="F5" s="27"/>
      <c r="G5" s="5"/>
      <c r="H5" s="75"/>
      <c r="I5" s="75"/>
    </row>
    <row r="6" spans="1:11">
      <c r="A6" s="6"/>
      <c r="C6" s="28"/>
      <c r="D6" s="26"/>
      <c r="E6" s="75"/>
      <c r="F6" s="75"/>
      <c r="G6" s="75"/>
      <c r="H6" s="75"/>
      <c r="I6" s="75"/>
    </row>
    <row r="7" spans="1:11">
      <c r="A7" s="29"/>
      <c r="B7" s="29"/>
      <c r="C7" s="30"/>
      <c r="D7" s="31"/>
      <c r="E7" s="32" t="s">
        <v>185</v>
      </c>
      <c r="F7" s="145">
        <f>SUM(I10:I15)</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186</v>
      </c>
      <c r="I9" s="36" t="s">
        <v>187</v>
      </c>
    </row>
    <row r="10" spans="1:11" s="37" customFormat="1" ht="60">
      <c r="A10" s="56" t="s">
        <v>37</v>
      </c>
      <c r="B10" s="40" t="s">
        <v>130</v>
      </c>
      <c r="C10" s="41">
        <v>20000</v>
      </c>
      <c r="D10" s="43" t="s">
        <v>129</v>
      </c>
      <c r="E10" s="38"/>
      <c r="F10" s="38"/>
      <c r="G10" s="38"/>
      <c r="H10" s="70"/>
      <c r="I10" s="39">
        <f>ROUND(ROUND(C10,2)*ROUND(H10,4),2)</f>
        <v>0</v>
      </c>
    </row>
    <row r="11" spans="1:11" s="37" customFormat="1" ht="52.5" customHeight="1">
      <c r="A11" s="56" t="s">
        <v>38</v>
      </c>
      <c r="B11" s="40" t="s">
        <v>131</v>
      </c>
      <c r="C11" s="41">
        <v>200000</v>
      </c>
      <c r="D11" s="43" t="s">
        <v>129</v>
      </c>
      <c r="E11" s="38"/>
      <c r="F11" s="38"/>
      <c r="G11" s="38"/>
      <c r="H11" s="70"/>
      <c r="I11" s="39">
        <f t="shared" ref="I11:I15" si="0">ROUND(ROUND(C11,2)*ROUND(H11,4),2)</f>
        <v>0</v>
      </c>
    </row>
    <row r="12" spans="1:11" ht="60">
      <c r="A12" s="56" t="s">
        <v>39</v>
      </c>
      <c r="B12" s="40" t="s">
        <v>132</v>
      </c>
      <c r="C12" s="41">
        <v>40000</v>
      </c>
      <c r="D12" s="43" t="s">
        <v>129</v>
      </c>
      <c r="E12" s="38"/>
      <c r="F12" s="38"/>
      <c r="G12" s="38"/>
      <c r="H12" s="70"/>
      <c r="I12" s="39">
        <f t="shared" si="0"/>
        <v>0</v>
      </c>
    </row>
    <row r="13" spans="1:11" ht="36" customHeight="1">
      <c r="A13" s="56" t="s">
        <v>40</v>
      </c>
      <c r="B13" s="40" t="s">
        <v>126</v>
      </c>
      <c r="C13" s="41">
        <v>5000</v>
      </c>
      <c r="D13" s="43" t="s">
        <v>91</v>
      </c>
      <c r="E13" s="38"/>
      <c r="F13" s="38"/>
      <c r="G13" s="38"/>
      <c r="H13" s="70"/>
      <c r="I13" s="39">
        <f t="shared" si="0"/>
        <v>0</v>
      </c>
    </row>
    <row r="14" spans="1:11" ht="52.5" customHeight="1">
      <c r="A14" s="56" t="s">
        <v>41</v>
      </c>
      <c r="B14" s="40" t="s">
        <v>127</v>
      </c>
      <c r="C14" s="41">
        <v>200000</v>
      </c>
      <c r="D14" s="43" t="s">
        <v>91</v>
      </c>
      <c r="E14" s="38"/>
      <c r="F14" s="38"/>
      <c r="G14" s="38"/>
      <c r="H14" s="70"/>
      <c r="I14" s="39">
        <f t="shared" si="0"/>
        <v>0</v>
      </c>
    </row>
    <row r="15" spans="1:11" ht="54.75" customHeight="1">
      <c r="A15" s="56" t="s">
        <v>42</v>
      </c>
      <c r="B15" s="40" t="s">
        <v>128</v>
      </c>
      <c r="C15" s="41">
        <v>1000</v>
      </c>
      <c r="D15" s="43" t="s">
        <v>91</v>
      </c>
      <c r="E15" s="38"/>
      <c r="F15" s="38"/>
      <c r="G15" s="38"/>
      <c r="H15" s="70"/>
      <c r="I15" s="39">
        <f t="shared" si="0"/>
        <v>0</v>
      </c>
    </row>
    <row r="17" spans="2:9" ht="28.5" customHeight="1">
      <c r="B17" s="120" t="s">
        <v>184</v>
      </c>
      <c r="C17" s="120"/>
      <c r="D17" s="120"/>
      <c r="E17" s="120"/>
      <c r="F17" s="120"/>
      <c r="G17" s="120"/>
      <c r="H17" s="120"/>
      <c r="I17" s="120"/>
    </row>
  </sheetData>
  <mergeCells count="4">
    <mergeCell ref="E2:G2"/>
    <mergeCell ref="H2:I2"/>
    <mergeCell ref="F7:G7"/>
    <mergeCell ref="B17:I1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5"/>
  <sheetViews>
    <sheetView showGridLines="0" view="pageBreakPreview" zoomScale="110" zoomScaleNormal="100" zoomScaleSheetLayoutView="110" zoomScalePageLayoutView="85" workbookViewId="0">
      <selection activeCell="I10" sqref="I10"/>
    </sheetView>
  </sheetViews>
  <sheetFormatPr defaultColWidth="9.140625" defaultRowHeight="15"/>
  <cols>
    <col min="1" max="1" width="5.28515625" style="87" customWidth="1"/>
    <col min="2" max="2" width="78" style="87" customWidth="1"/>
    <col min="3" max="3" width="12.28515625" style="25" customWidth="1"/>
    <col min="4" max="4" width="10.7109375" style="90" customWidth="1"/>
    <col min="5" max="5" width="22.28515625" style="87" customWidth="1"/>
    <col min="6" max="6" width="21.42578125" style="87" customWidth="1"/>
    <col min="7" max="7" width="21.85546875" style="87" customWidth="1"/>
    <col min="8" max="8" width="18.28515625" style="87" customWidth="1"/>
    <col min="9" max="9" width="23" style="87" customWidth="1"/>
    <col min="10" max="11" width="14.28515625" style="87" customWidth="1"/>
    <col min="12" max="16384" width="9.140625" style="87"/>
  </cols>
  <sheetData>
    <row r="1" spans="1:11">
      <c r="B1" s="23" t="str">
        <f>'Informacje ogólne'!D4</f>
        <v>DFP.271.84.2021.LS</v>
      </c>
      <c r="C1" s="87"/>
      <c r="I1" s="24" t="s">
        <v>34</v>
      </c>
      <c r="J1" s="24"/>
      <c r="K1" s="24"/>
    </row>
    <row r="2" spans="1:11">
      <c r="E2" s="120"/>
      <c r="F2" s="120"/>
      <c r="G2" s="120"/>
      <c r="H2" s="144" t="s">
        <v>33</v>
      </c>
      <c r="I2" s="144"/>
    </row>
    <row r="4" spans="1:11">
      <c r="B4" s="6" t="s">
        <v>6</v>
      </c>
      <c r="C4" s="89">
        <v>5</v>
      </c>
      <c r="D4" s="26"/>
      <c r="E4" s="27" t="s">
        <v>8</v>
      </c>
      <c r="F4" s="27"/>
      <c r="G4" s="5"/>
      <c r="H4" s="88"/>
      <c r="I4" s="88"/>
    </row>
    <row r="5" spans="1:11">
      <c r="B5" s="6"/>
      <c r="C5" s="28"/>
      <c r="D5" s="26"/>
      <c r="E5" s="27"/>
      <c r="F5" s="27"/>
      <c r="G5" s="5"/>
      <c r="H5" s="88"/>
      <c r="I5" s="88"/>
    </row>
    <row r="6" spans="1:11">
      <c r="A6" s="6"/>
      <c r="C6" s="28"/>
      <c r="D6" s="26"/>
      <c r="E6" s="88"/>
      <c r="F6" s="88"/>
      <c r="G6" s="88"/>
      <c r="H6" s="88"/>
      <c r="I6" s="88"/>
    </row>
    <row r="7" spans="1:11">
      <c r="A7" s="29"/>
      <c r="B7" s="29"/>
      <c r="C7" s="30"/>
      <c r="D7" s="31"/>
      <c r="E7" s="32" t="s">
        <v>185</v>
      </c>
      <c r="F7" s="145">
        <f>SUM(I10:I13)</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186</v>
      </c>
      <c r="I9" s="36" t="s">
        <v>187</v>
      </c>
    </row>
    <row r="10" spans="1:11" s="37" customFormat="1" ht="67.5" customHeight="1">
      <c r="A10" s="56" t="s">
        <v>37</v>
      </c>
      <c r="B10" s="40" t="s">
        <v>163</v>
      </c>
      <c r="C10" s="41">
        <v>42750000</v>
      </c>
      <c r="D10" s="43" t="s">
        <v>134</v>
      </c>
      <c r="E10" s="38"/>
      <c r="F10" s="38"/>
      <c r="G10" s="38"/>
      <c r="H10" s="70"/>
      <c r="I10" s="39">
        <f>ROUND(ROUND(C10,2)*ROUND(H10,4),2)</f>
        <v>0</v>
      </c>
    </row>
    <row r="11" spans="1:11" s="37" customFormat="1" ht="161.25" customHeight="1">
      <c r="A11" s="56" t="s">
        <v>38</v>
      </c>
      <c r="B11" s="40" t="s">
        <v>133</v>
      </c>
      <c r="C11" s="41">
        <v>300</v>
      </c>
      <c r="D11" s="43" t="s">
        <v>65</v>
      </c>
      <c r="E11" s="38"/>
      <c r="F11" s="38"/>
      <c r="G11" s="38"/>
      <c r="H11" s="70"/>
      <c r="I11" s="39">
        <f t="shared" ref="I11:I13" si="0">ROUND(ROUND(C11,2)*ROUND(H11,4),2)</f>
        <v>0</v>
      </c>
    </row>
    <row r="12" spans="1:11" ht="120" customHeight="1">
      <c r="A12" s="56" t="s">
        <v>39</v>
      </c>
      <c r="B12" s="40" t="s">
        <v>164</v>
      </c>
      <c r="C12" s="41">
        <v>1600</v>
      </c>
      <c r="D12" s="43" t="s">
        <v>91</v>
      </c>
      <c r="E12" s="38"/>
      <c r="F12" s="38"/>
      <c r="G12" s="38"/>
      <c r="H12" s="70"/>
      <c r="I12" s="39">
        <f t="shared" si="0"/>
        <v>0</v>
      </c>
    </row>
    <row r="13" spans="1:11" ht="145.5" customHeight="1">
      <c r="A13" s="56" t="s">
        <v>40</v>
      </c>
      <c r="B13" s="40" t="s">
        <v>165</v>
      </c>
      <c r="C13" s="41">
        <v>5000</v>
      </c>
      <c r="D13" s="43" t="s">
        <v>91</v>
      </c>
      <c r="E13" s="38"/>
      <c r="F13" s="38"/>
      <c r="G13" s="38"/>
      <c r="H13" s="70"/>
      <c r="I13" s="39">
        <f t="shared" si="0"/>
        <v>0</v>
      </c>
    </row>
    <row r="15" spans="1:11" ht="31.5" customHeight="1">
      <c r="B15" s="120" t="s">
        <v>184</v>
      </c>
      <c r="C15" s="120"/>
      <c r="D15" s="120"/>
      <c r="E15" s="120"/>
      <c r="F15" s="120"/>
      <c r="G15" s="120"/>
      <c r="H15" s="120"/>
      <c r="I15" s="120"/>
    </row>
  </sheetData>
  <mergeCells count="4">
    <mergeCell ref="E2:G2"/>
    <mergeCell ref="H2:I2"/>
    <mergeCell ref="F7:G7"/>
    <mergeCell ref="B15:I15"/>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3"/>
  <sheetViews>
    <sheetView showGridLines="0" view="pageBreakPreview" zoomScale="110" zoomScaleNormal="100" zoomScaleSheetLayoutView="110" zoomScalePageLayoutView="85" workbookViewId="0">
      <selection activeCell="I10" sqref="I10"/>
    </sheetView>
  </sheetViews>
  <sheetFormatPr defaultColWidth="9.140625" defaultRowHeight="15"/>
  <cols>
    <col min="1" max="1" width="5.28515625" style="74" customWidth="1"/>
    <col min="2" max="2" width="78" style="74" customWidth="1"/>
    <col min="3" max="3" width="9.7109375" style="25" customWidth="1"/>
    <col min="4" max="4" width="10.7109375" style="77" customWidth="1"/>
    <col min="5" max="5" width="22.28515625" style="74" customWidth="1"/>
    <col min="6" max="6" width="21.42578125" style="74" customWidth="1"/>
    <col min="7" max="7" width="21.85546875" style="74" customWidth="1"/>
    <col min="8" max="8" width="18.28515625" style="74" customWidth="1"/>
    <col min="9" max="9" width="23" style="74" customWidth="1"/>
    <col min="10" max="11" width="14.28515625" style="74" customWidth="1"/>
    <col min="12" max="16384" width="9.140625" style="74"/>
  </cols>
  <sheetData>
    <row r="1" spans="1:11">
      <c r="B1" s="23" t="str">
        <f>'Informacje ogólne'!D4</f>
        <v>DFP.271.84.2021.LS</v>
      </c>
      <c r="C1" s="74"/>
      <c r="I1" s="24" t="s">
        <v>34</v>
      </c>
      <c r="J1" s="24"/>
      <c r="K1" s="24"/>
    </row>
    <row r="2" spans="1:11">
      <c r="E2" s="120"/>
      <c r="F2" s="120"/>
      <c r="G2" s="120"/>
      <c r="H2" s="144" t="s">
        <v>33</v>
      </c>
      <c r="I2" s="144"/>
    </row>
    <row r="4" spans="1:11">
      <c r="B4" s="6" t="s">
        <v>6</v>
      </c>
      <c r="C4" s="76">
        <v>6</v>
      </c>
      <c r="D4" s="26"/>
      <c r="E4" s="27" t="s">
        <v>8</v>
      </c>
      <c r="F4" s="27"/>
      <c r="G4" s="5"/>
      <c r="H4" s="75"/>
      <c r="I4" s="75"/>
    </row>
    <row r="5" spans="1:11">
      <c r="B5" s="6"/>
      <c r="C5" s="28"/>
      <c r="D5" s="26"/>
      <c r="E5" s="27"/>
      <c r="F5" s="27"/>
      <c r="G5" s="5"/>
      <c r="H5" s="75"/>
      <c r="I5" s="75"/>
    </row>
    <row r="6" spans="1:11">
      <c r="A6" s="6"/>
      <c r="C6" s="28"/>
      <c r="D6" s="26"/>
      <c r="E6" s="75"/>
      <c r="F6" s="75"/>
      <c r="G6" s="75"/>
      <c r="H6" s="75"/>
      <c r="I6" s="75"/>
    </row>
    <row r="7" spans="1:11">
      <c r="A7" s="29"/>
      <c r="B7" s="29"/>
      <c r="C7" s="30"/>
      <c r="D7" s="31"/>
      <c r="E7" s="32" t="s">
        <v>185</v>
      </c>
      <c r="F7" s="145">
        <f>SUM(I10:I17)</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186</v>
      </c>
      <c r="I9" s="36" t="s">
        <v>187</v>
      </c>
    </row>
    <row r="10" spans="1:11" s="37" customFormat="1" ht="180">
      <c r="A10" s="67" t="s">
        <v>37</v>
      </c>
      <c r="B10" s="65" t="s">
        <v>153</v>
      </c>
      <c r="C10" s="66">
        <v>2000</v>
      </c>
      <c r="D10" s="71" t="s">
        <v>67</v>
      </c>
      <c r="E10" s="68"/>
      <c r="F10" s="68"/>
      <c r="G10" s="68"/>
      <c r="H10" s="79"/>
      <c r="I10" s="69">
        <f>ROUND(ROUND(C10,2)*ROUND(H10,4),2)</f>
        <v>0</v>
      </c>
    </row>
    <row r="11" spans="1:11" s="37" customFormat="1" ht="195">
      <c r="A11" s="56" t="s">
        <v>38</v>
      </c>
      <c r="B11" s="40" t="s">
        <v>152</v>
      </c>
      <c r="C11" s="41">
        <v>150</v>
      </c>
      <c r="D11" s="71" t="s">
        <v>67</v>
      </c>
      <c r="E11" s="38"/>
      <c r="F11" s="38"/>
      <c r="G11" s="38"/>
      <c r="H11" s="79"/>
      <c r="I11" s="69">
        <f t="shared" ref="I11:I17" si="0">ROUND(ROUND(C11,2)*ROUND(H11,4),2)</f>
        <v>0</v>
      </c>
    </row>
    <row r="12" spans="1:11" ht="165">
      <c r="A12" s="56" t="s">
        <v>39</v>
      </c>
      <c r="B12" s="40" t="s">
        <v>166</v>
      </c>
      <c r="C12" s="41">
        <v>2500</v>
      </c>
      <c r="D12" s="71" t="s">
        <v>67</v>
      </c>
      <c r="E12" s="38"/>
      <c r="F12" s="38"/>
      <c r="G12" s="38"/>
      <c r="H12" s="79"/>
      <c r="I12" s="69">
        <f t="shared" si="0"/>
        <v>0</v>
      </c>
    </row>
    <row r="13" spans="1:11" ht="180">
      <c r="A13" s="56" t="s">
        <v>40</v>
      </c>
      <c r="B13" s="40" t="s">
        <v>167</v>
      </c>
      <c r="C13" s="41">
        <v>200</v>
      </c>
      <c r="D13" s="71" t="s">
        <v>67</v>
      </c>
      <c r="E13" s="38"/>
      <c r="F13" s="38"/>
      <c r="G13" s="38"/>
      <c r="H13" s="79"/>
      <c r="I13" s="69">
        <f t="shared" si="0"/>
        <v>0</v>
      </c>
    </row>
    <row r="14" spans="1:11" ht="180">
      <c r="A14" s="56" t="s">
        <v>41</v>
      </c>
      <c r="B14" s="40" t="s">
        <v>168</v>
      </c>
      <c r="C14" s="41">
        <v>2000</v>
      </c>
      <c r="D14" s="71" t="s">
        <v>67</v>
      </c>
      <c r="E14" s="38"/>
      <c r="F14" s="38"/>
      <c r="G14" s="38"/>
      <c r="H14" s="79"/>
      <c r="I14" s="69">
        <f t="shared" si="0"/>
        <v>0</v>
      </c>
    </row>
    <row r="15" spans="1:11" ht="180">
      <c r="A15" s="56" t="s">
        <v>42</v>
      </c>
      <c r="B15" s="40" t="s">
        <v>154</v>
      </c>
      <c r="C15" s="41">
        <v>50</v>
      </c>
      <c r="D15" s="71" t="s">
        <v>67</v>
      </c>
      <c r="E15" s="38"/>
      <c r="F15" s="38"/>
      <c r="G15" s="38"/>
      <c r="H15" s="79"/>
      <c r="I15" s="69">
        <f t="shared" si="0"/>
        <v>0</v>
      </c>
    </row>
    <row r="16" spans="1:11" ht="105">
      <c r="A16" s="56" t="s">
        <v>43</v>
      </c>
      <c r="B16" s="40" t="s">
        <v>189</v>
      </c>
      <c r="C16" s="41">
        <v>1500</v>
      </c>
      <c r="D16" s="71" t="s">
        <v>67</v>
      </c>
      <c r="E16" s="38"/>
      <c r="F16" s="38"/>
      <c r="G16" s="38"/>
      <c r="H16" s="79"/>
      <c r="I16" s="69">
        <f t="shared" si="0"/>
        <v>0</v>
      </c>
    </row>
    <row r="17" spans="1:9" ht="165">
      <c r="A17" s="80" t="s">
        <v>44</v>
      </c>
      <c r="B17" s="81" t="s">
        <v>155</v>
      </c>
      <c r="C17" s="82">
        <v>700</v>
      </c>
      <c r="D17" s="80" t="s">
        <v>67</v>
      </c>
      <c r="E17" s="83"/>
      <c r="F17" s="83"/>
      <c r="G17" s="83"/>
      <c r="H17" s="84"/>
      <c r="I17" s="85">
        <f t="shared" si="0"/>
        <v>0</v>
      </c>
    </row>
    <row r="18" spans="1:9" ht="21" customHeight="1"/>
    <row r="19" spans="1:9" s="113" customFormat="1" ht="36" customHeight="1">
      <c r="B19" s="120" t="s">
        <v>184</v>
      </c>
      <c r="C19" s="120"/>
      <c r="D19" s="120"/>
      <c r="E19" s="120"/>
      <c r="F19" s="120"/>
      <c r="G19" s="120"/>
      <c r="H19" s="120"/>
      <c r="I19" s="120"/>
    </row>
    <row r="20" spans="1:9" s="113" customFormat="1" ht="21" customHeight="1">
      <c r="C20" s="25"/>
      <c r="D20" s="114"/>
    </row>
    <row r="21" spans="1:9" ht="19.5" customHeight="1">
      <c r="B21" s="101" t="s">
        <v>156</v>
      </c>
    </row>
    <row r="22" spans="1:9" ht="360">
      <c r="B22" s="103" t="s">
        <v>173</v>
      </c>
    </row>
    <row r="23" spans="1:9" ht="30">
      <c r="B23" s="101" t="s">
        <v>157</v>
      </c>
    </row>
  </sheetData>
  <mergeCells count="4">
    <mergeCell ref="E2:G2"/>
    <mergeCell ref="H2:I2"/>
    <mergeCell ref="F7:G7"/>
    <mergeCell ref="B19:I19"/>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rowBreaks count="2" manualBreakCount="2">
    <brk id="14" max="8" man="1"/>
    <brk id="29"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3"/>
  <sheetViews>
    <sheetView showGridLines="0" view="pageBreakPreview" topLeftCell="A4" zoomScale="110" zoomScaleNormal="100" zoomScaleSheetLayoutView="110" zoomScalePageLayoutView="85" workbookViewId="0">
      <selection activeCell="I10" sqref="I10"/>
    </sheetView>
  </sheetViews>
  <sheetFormatPr defaultColWidth="9.140625" defaultRowHeight="15"/>
  <cols>
    <col min="1" max="1" width="5.28515625" style="52" customWidth="1"/>
    <col min="2" max="2" width="78" style="52" customWidth="1"/>
    <col min="3" max="3" width="9.7109375" style="25" customWidth="1"/>
    <col min="4" max="4" width="10.7109375" style="55" customWidth="1"/>
    <col min="5" max="5" width="22.28515625" style="52" customWidth="1"/>
    <col min="6" max="6" width="21.42578125" style="52" customWidth="1"/>
    <col min="7" max="7" width="21.85546875" style="52" customWidth="1"/>
    <col min="8" max="8" width="18.28515625" style="52" customWidth="1"/>
    <col min="9" max="9" width="23" style="52" customWidth="1"/>
    <col min="10" max="11" width="14.28515625" style="52" customWidth="1"/>
    <col min="12" max="16384" width="9.140625" style="52"/>
  </cols>
  <sheetData>
    <row r="1" spans="1:11">
      <c r="B1" s="23" t="str">
        <f>'Informacje ogólne'!D4</f>
        <v>DFP.271.84.2021.LS</v>
      </c>
      <c r="C1" s="52"/>
      <c r="I1" s="24" t="s">
        <v>34</v>
      </c>
      <c r="J1" s="24"/>
      <c r="K1" s="24"/>
    </row>
    <row r="2" spans="1:11">
      <c r="E2" s="120"/>
      <c r="F2" s="120"/>
      <c r="G2" s="120"/>
      <c r="H2" s="144" t="s">
        <v>33</v>
      </c>
      <c r="I2" s="144"/>
    </row>
    <row r="4" spans="1:11">
      <c r="B4" s="6" t="s">
        <v>6</v>
      </c>
      <c r="C4" s="54">
        <v>7</v>
      </c>
      <c r="D4" s="26"/>
      <c r="E4" s="27" t="s">
        <v>8</v>
      </c>
      <c r="F4" s="27"/>
      <c r="G4" s="5"/>
      <c r="H4" s="53"/>
      <c r="I4" s="53"/>
    </row>
    <row r="5" spans="1:11">
      <c r="B5" s="6"/>
      <c r="C5" s="28"/>
      <c r="D5" s="26"/>
      <c r="E5" s="27"/>
      <c r="F5" s="27"/>
      <c r="G5" s="5"/>
      <c r="H5" s="53"/>
      <c r="I5" s="53"/>
    </row>
    <row r="6" spans="1:11">
      <c r="A6" s="6"/>
      <c r="C6" s="28"/>
      <c r="D6" s="26"/>
      <c r="E6" s="53"/>
      <c r="F6" s="53"/>
      <c r="G6" s="53"/>
      <c r="H6" s="53"/>
      <c r="I6" s="53"/>
    </row>
    <row r="7" spans="1:11">
      <c r="A7" s="29"/>
      <c r="B7" s="29"/>
      <c r="C7" s="30"/>
      <c r="D7" s="31"/>
      <c r="E7" s="32" t="s">
        <v>185</v>
      </c>
      <c r="F7" s="145">
        <f>SUM(I10:I11)</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186</v>
      </c>
      <c r="I9" s="36" t="s">
        <v>187</v>
      </c>
    </row>
    <row r="10" spans="1:11" s="37" customFormat="1" ht="185.25" customHeight="1">
      <c r="A10" s="56" t="s">
        <v>37</v>
      </c>
      <c r="B10" s="40" t="s">
        <v>169</v>
      </c>
      <c r="C10" s="41">
        <v>35000</v>
      </c>
      <c r="D10" s="43" t="s">
        <v>65</v>
      </c>
      <c r="E10" s="38"/>
      <c r="F10" s="38"/>
      <c r="G10" s="38"/>
      <c r="H10" s="70"/>
      <c r="I10" s="39">
        <f>ROUND(ROUND(C10,2)*ROUND(H10,4),2)</f>
        <v>0</v>
      </c>
    </row>
    <row r="11" spans="1:11" s="37" customFormat="1" ht="135">
      <c r="A11" s="56" t="s">
        <v>38</v>
      </c>
      <c r="B11" s="40" t="s">
        <v>147</v>
      </c>
      <c r="C11" s="41">
        <v>100</v>
      </c>
      <c r="D11" s="43" t="s">
        <v>135</v>
      </c>
      <c r="E11" s="38"/>
      <c r="F11" s="38"/>
      <c r="G11" s="38"/>
      <c r="H11" s="70"/>
      <c r="I11" s="39">
        <f t="shared" ref="I11" si="0">ROUND(ROUND(C11,2)*ROUND(H11,4),2)</f>
        <v>0</v>
      </c>
    </row>
    <row r="13" spans="1:11" ht="30.75" customHeight="1">
      <c r="B13" s="120" t="s">
        <v>184</v>
      </c>
      <c r="C13" s="120"/>
      <c r="D13" s="120"/>
      <c r="E13" s="120"/>
      <c r="F13" s="120"/>
      <c r="G13" s="120"/>
      <c r="H13" s="120"/>
      <c r="I13" s="120"/>
    </row>
  </sheetData>
  <mergeCells count="4">
    <mergeCell ref="E2:G2"/>
    <mergeCell ref="H2:I2"/>
    <mergeCell ref="F7:G7"/>
    <mergeCell ref="B13:I13"/>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110" zoomScaleNormal="100" zoomScaleSheetLayoutView="110" zoomScalePageLayoutView="85" workbookViewId="0">
      <selection activeCell="I10" sqref="I10"/>
    </sheetView>
  </sheetViews>
  <sheetFormatPr defaultColWidth="9.140625" defaultRowHeight="15"/>
  <cols>
    <col min="1" max="1" width="5.28515625" style="62" customWidth="1"/>
    <col min="2" max="2" width="77.140625" style="62" customWidth="1"/>
    <col min="3" max="3" width="9.7109375" style="25" customWidth="1"/>
    <col min="4" max="4" width="10.7109375" style="64" customWidth="1"/>
    <col min="5" max="5" width="22.28515625" style="62" customWidth="1"/>
    <col min="6" max="6" width="21.42578125" style="62" customWidth="1"/>
    <col min="7" max="7" width="21.85546875" style="62" customWidth="1"/>
    <col min="8" max="8" width="18.28515625" style="62" customWidth="1"/>
    <col min="9" max="9" width="23" style="62" customWidth="1"/>
    <col min="10" max="11" width="14.28515625" style="62" customWidth="1"/>
    <col min="12" max="16384" width="9.140625" style="62"/>
  </cols>
  <sheetData>
    <row r="1" spans="1:11">
      <c r="B1" s="23" t="str">
        <f>'Informacje ogólne'!D4</f>
        <v>DFP.271.84.2021.LS</v>
      </c>
      <c r="C1" s="62"/>
      <c r="I1" s="24" t="s">
        <v>34</v>
      </c>
      <c r="J1" s="24"/>
      <c r="K1" s="24"/>
    </row>
    <row r="2" spans="1:11">
      <c r="E2" s="120"/>
      <c r="F2" s="120"/>
      <c r="G2" s="120"/>
      <c r="H2" s="144" t="s">
        <v>33</v>
      </c>
      <c r="I2" s="144"/>
    </row>
    <row r="4" spans="1:11">
      <c r="B4" s="6" t="s">
        <v>6</v>
      </c>
      <c r="C4" s="63">
        <v>8</v>
      </c>
      <c r="D4" s="26"/>
      <c r="E4" s="27" t="s">
        <v>8</v>
      </c>
      <c r="F4" s="27"/>
      <c r="G4" s="5"/>
      <c r="H4" s="61"/>
      <c r="I4" s="61"/>
    </row>
    <row r="5" spans="1:11">
      <c r="B5" s="6"/>
      <c r="C5" s="28"/>
      <c r="D5" s="26"/>
      <c r="E5" s="27"/>
      <c r="F5" s="27"/>
      <c r="G5" s="5"/>
      <c r="H5" s="61"/>
      <c r="I5" s="61"/>
    </row>
    <row r="6" spans="1:11">
      <c r="A6" s="6"/>
      <c r="C6" s="28"/>
      <c r="D6" s="26"/>
      <c r="E6" s="61"/>
      <c r="F6" s="61"/>
      <c r="G6" s="61"/>
      <c r="H6" s="61"/>
      <c r="I6" s="61"/>
    </row>
    <row r="7" spans="1:11">
      <c r="A7" s="29"/>
      <c r="B7" s="29"/>
      <c r="C7" s="30"/>
      <c r="D7" s="31"/>
      <c r="E7" s="32" t="s">
        <v>185</v>
      </c>
      <c r="F7" s="145">
        <f>SUM(I10:I10)</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186</v>
      </c>
      <c r="I9" s="36" t="s">
        <v>187</v>
      </c>
    </row>
    <row r="10" spans="1:11" s="37" customFormat="1" ht="224.25" customHeight="1">
      <c r="A10" s="56" t="s">
        <v>37</v>
      </c>
      <c r="B10" s="40" t="s">
        <v>159</v>
      </c>
      <c r="C10" s="41">
        <v>70000</v>
      </c>
      <c r="D10" s="43" t="s">
        <v>158</v>
      </c>
      <c r="E10" s="38"/>
      <c r="F10" s="38"/>
      <c r="G10" s="38"/>
      <c r="H10" s="70"/>
      <c r="I10" s="39">
        <f>ROUND(ROUND(C10,2)*ROUND(H10,4),2)</f>
        <v>0</v>
      </c>
    </row>
    <row r="12" spans="1:11" ht="30.75" customHeight="1">
      <c r="B12" s="120" t="s">
        <v>184</v>
      </c>
      <c r="C12" s="120"/>
      <c r="D12" s="120"/>
      <c r="E12" s="120"/>
      <c r="F12" s="120"/>
      <c r="G12" s="120"/>
      <c r="H12" s="120"/>
      <c r="I12" s="120"/>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19</vt:i4>
      </vt:variant>
      <vt:variant>
        <vt:lpstr>Zakresy nazwane</vt:lpstr>
      </vt:variant>
      <vt:variant>
        <vt:i4>19</vt:i4>
      </vt:variant>
    </vt:vector>
  </HeadingPairs>
  <TitlesOfParts>
    <vt:vector size="38" baseType="lpstr">
      <vt:lpstr>Informacje ogólne</vt:lpstr>
      <vt:lpstr>część (1)</vt:lpstr>
      <vt:lpstr>część (2)</vt:lpstr>
      <vt:lpstr>część (3)</vt:lpstr>
      <vt:lpstr>część (4)</vt:lpstr>
      <vt:lpstr>część (5)</vt:lpstr>
      <vt:lpstr>część (6)</vt:lpstr>
      <vt:lpstr>część (7)</vt:lpstr>
      <vt:lpstr>część (8)</vt:lpstr>
      <vt:lpstr>część (9)</vt:lpstr>
      <vt:lpstr>część (10)</vt:lpstr>
      <vt:lpstr>część (11)</vt:lpstr>
      <vt:lpstr>część (12)</vt:lpstr>
      <vt:lpstr>część (13)</vt:lpstr>
      <vt:lpstr>część (14)</vt:lpstr>
      <vt:lpstr>część (15)</vt:lpstr>
      <vt:lpstr>część (16)</vt:lpstr>
      <vt:lpstr>część (17)</vt:lpstr>
      <vt:lpstr>część (18)</vt:lpstr>
      <vt:lpstr>'część (1)'!Obszar_wydruku</vt:lpstr>
      <vt:lpstr>'część (10)'!Obszar_wydruku</vt:lpstr>
      <vt:lpstr>'część (11)'!Obszar_wydruku</vt:lpstr>
      <vt:lpstr>'część (12)'!Obszar_wydruku</vt:lpstr>
      <vt:lpstr>'część (13)'!Obszar_wydruku</vt:lpstr>
      <vt:lpstr>'część (14)'!Obszar_wydruku</vt:lpstr>
      <vt:lpstr>'część (15)'!Obszar_wydruku</vt:lpstr>
      <vt:lpstr>'część (16)'!Obszar_wydruku</vt:lpstr>
      <vt:lpstr>'część (17)'!Obszar_wydruku</vt:lpstr>
      <vt:lpstr>'część (18)'!Obszar_wydruku</vt:lpstr>
      <vt:lpstr>'część (2)'!Obszar_wydruku</vt:lpstr>
      <vt:lpstr>'część (3)'!Obszar_wydruku</vt:lpstr>
      <vt:lpstr>'część (4)'!Obszar_wydruku</vt:lpstr>
      <vt:lpstr>'część (5)'!Obszar_wydruku</vt:lpstr>
      <vt:lpstr>'część (6)'!Obszar_wydruku</vt:lpstr>
      <vt:lpstr>'część (7)'!Obszar_wydruku</vt:lpstr>
      <vt:lpstr>'część (8)'!Obszar_wydruku</vt:lpstr>
      <vt:lpstr>'część (9)'!Obszar_wydruku</vt:lpstr>
      <vt:lpstr>'Informacje ogólne'!Obszar_wydruku</vt:lpstr>
    </vt:vector>
  </TitlesOfParts>
  <Company>datacomp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Łukasz Sendo</cp:lastModifiedBy>
  <cp:lastPrinted>2021-04-06T07:23:22Z</cp:lastPrinted>
  <dcterms:created xsi:type="dcterms:W3CDTF">2003-05-16T10:10:29Z</dcterms:created>
  <dcterms:modified xsi:type="dcterms:W3CDTF">2021-09-02T09:35:15Z</dcterms:modified>
</cp:coreProperties>
</file>