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6600" yWindow="1572" windowWidth="23040" windowHeight="8328" tabRatio="888"/>
  </bookViews>
  <sheets>
    <sheet name="Informacje ogólne" sheetId="1" r:id="rId1"/>
    <sheet name="część (1)" sheetId="50" r:id="rId2"/>
    <sheet name="część (2)" sheetId="48" r:id="rId3"/>
    <sheet name="część (3)" sheetId="49" r:id="rId4"/>
    <sheet name="część (4)" sheetId="51" r:id="rId5"/>
    <sheet name="część (5)" sheetId="52" r:id="rId6"/>
    <sheet name="część (6)" sheetId="56" r:id="rId7"/>
    <sheet name="część (7)" sheetId="57" r:id="rId8"/>
    <sheet name="część (8)" sheetId="58" r:id="rId9"/>
  </sheets>
  <definedNames>
    <definedName name="_xlnm.Print_Area" localSheetId="1">'część (1)'!$A$1:$H$19</definedName>
    <definedName name="_xlnm.Print_Area" localSheetId="2">'część (2)'!$A$1:$H$11</definedName>
    <definedName name="_xlnm.Print_Area" localSheetId="3">'część (3)'!$A$1:$H$14</definedName>
    <definedName name="_xlnm.Print_Area" localSheetId="4">'część (4)'!$A$1:$H$15</definedName>
    <definedName name="_xlnm.Print_Area" localSheetId="5">'część (5)'!$A$1:$H$11</definedName>
    <definedName name="_xlnm.Print_Area" localSheetId="6">'część (6)'!$A$1:$H$13</definedName>
    <definedName name="_xlnm.Print_Area" localSheetId="7">'część (7)'!$A$1:$H$12</definedName>
    <definedName name="_xlnm.Print_Area" localSheetId="8">'część (8)'!$A$1:$H$12</definedName>
    <definedName name="_xlnm.Print_Area" localSheetId="0">'Informacje ogólne'!$A$1:$D$54</definedName>
  </definedNames>
  <calcPr calcId="145621"/>
</workbook>
</file>

<file path=xl/calcChain.xml><?xml version="1.0" encoding="utf-8"?>
<calcChain xmlns="http://schemas.openxmlformats.org/spreadsheetml/2006/main">
  <c r="C28" i="1" l="1"/>
  <c r="C27" i="1"/>
  <c r="C26" i="1"/>
  <c r="H11" i="58"/>
  <c r="H10" i="58"/>
  <c r="F7" i="58"/>
  <c r="B1" i="58"/>
  <c r="H11" i="57"/>
  <c r="H10" i="57"/>
  <c r="F7" i="57" s="1"/>
  <c r="B1" i="57"/>
  <c r="H12" i="56"/>
  <c r="H11" i="56"/>
  <c r="H10" i="56"/>
  <c r="F7" i="56" s="1"/>
  <c r="B1" i="56"/>
  <c r="F7" i="51"/>
  <c r="C25" i="1" l="1"/>
  <c r="H14" i="51"/>
  <c r="H11" i="51"/>
  <c r="H12" i="51"/>
  <c r="H13" i="51"/>
  <c r="H10" i="51"/>
  <c r="H10" i="48"/>
  <c r="F7" i="48" s="1"/>
  <c r="B1" i="49"/>
  <c r="H10" i="49"/>
  <c r="F7" i="49" s="1"/>
  <c r="H11" i="49"/>
  <c r="H12" i="49"/>
  <c r="H13" i="49"/>
  <c r="H10" i="52" l="1"/>
  <c r="F7" i="52" s="1"/>
  <c r="B1" i="52"/>
  <c r="C24" i="1"/>
  <c r="B1" i="51"/>
  <c r="H11" i="50" l="1"/>
  <c r="H12" i="50"/>
  <c r="H13" i="50"/>
  <c r="H14" i="50"/>
  <c r="H15" i="50"/>
  <c r="H16" i="50"/>
  <c r="H17" i="50"/>
  <c r="H18" i="50"/>
  <c r="H10" i="50"/>
  <c r="B1" i="50"/>
  <c r="F7" i="50" l="1"/>
  <c r="C21" i="1" s="1"/>
  <c r="A31" i="1"/>
  <c r="A32" i="1" s="1"/>
  <c r="A38" i="1" s="1"/>
  <c r="C23" i="1" l="1"/>
  <c r="B1" i="48" l="1"/>
  <c r="C22" i="1"/>
</calcChain>
</file>

<file path=xl/sharedStrings.xml><?xml version="1.0" encoding="utf-8"?>
<sst xmlns="http://schemas.openxmlformats.org/spreadsheetml/2006/main" count="229" uniqueCount="95">
  <si>
    <t>Cena brutto:</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</si>
  <si>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</si>
  <si>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</si>
  <si>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</si>
  <si>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</si>
  <si>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</si>
  <si>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</si>
  <si>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</si>
  <si>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</si>
  <si>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</si>
  <si>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</si>
  <si>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</si>
  <si>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</si>
  <si>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</si>
  <si>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</si>
  <si>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</si>
  <si>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</si>
  <si>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część 3</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</si>
  <si>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</si>
  <si>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</si>
  <si>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</si>
  <si>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</si>
  <si>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</si>
  <si>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</si>
  <si>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</si>
  <si>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</si>
  <si>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</si>
  <si>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Oferujemy wykonanie przedmiotu zamówienia za cenę:</t>
  </si>
  <si>
    <t>NIP</t>
  </si>
  <si>
    <t>REGON</t>
  </si>
  <si>
    <t>osoba do kontaktu</t>
  </si>
  <si>
    <t>telefon</t>
  </si>
  <si>
    <t>faks</t>
  </si>
  <si>
    <t>email</t>
  </si>
  <si>
    <t>FORMULARZ OFERTY</t>
  </si>
  <si>
    <t>Parametry wymagane</t>
  </si>
  <si>
    <t>Nazwa handlowa
Producent</t>
  </si>
  <si>
    <t>Numer katalogowy 
(jeżeli istnieje)</t>
  </si>
  <si>
    <t>Cena jednostkowa brutto</t>
  </si>
  <si>
    <t>Załącznik nr 1 do specyfikacji</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</si>
  <si>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</si>
  <si>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</si>
  <si>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</si>
  <si>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t>J.M</t>
  </si>
  <si>
    <r>
      <t xml:space="preserve">Oświadczam, że wybór niniejszej oferty będzie prowadził do powstania u Zamawiającego obowiązku podatkowego zgodnie z przepisami o podatku od towarów i usług w zakresie*: …………………….
………………………………………………………………………………………………………
</t>
    </r>
    <r>
      <rPr>
        <i/>
        <sz val="11"/>
        <rFont val="Garamond"/>
        <family val="1"/>
        <charset val="238"/>
      </rPr>
      <t>*Jeżeli wykonawca nie poda powyższej informacji to Zamawiający przyjmie, że wybór oferty nie będzie prowadził do powstania u Zamawiającego obowiązku podatkowego zgodnie z przepisami o podatku od towarów i usług.</t>
    </r>
  </si>
  <si>
    <t>część 4</t>
  </si>
  <si>
    <t>część 5</t>
  </si>
  <si>
    <t>1.</t>
  </si>
  <si>
    <t>2.</t>
  </si>
  <si>
    <t>3.</t>
  </si>
  <si>
    <t>4.</t>
  </si>
  <si>
    <t>5.</t>
  </si>
  <si>
    <t>6.</t>
  </si>
  <si>
    <t>7.</t>
  </si>
  <si>
    <t>8.</t>
  </si>
  <si>
    <t>9.</t>
  </si>
  <si>
    <t>sztuk</t>
  </si>
  <si>
    <t>DFP.271.245.2018.LS</t>
  </si>
  <si>
    <t>Dostawa materiałów neonatologicznych</t>
  </si>
  <si>
    <t>część 6</t>
  </si>
  <si>
    <t>część 7</t>
  </si>
  <si>
    <t>część 8</t>
  </si>
  <si>
    <t xml:space="preserve">Elektroda do EKG żelowana dla noworodków z włókniny przepuszczającej powietrze lub z pianki lub z hydrożelu, na kleju hipoalergicznym, do długotrwałego monitorowania, wyposażona w przewody z uniwersalną końcówką, każdy w innym kolorze. Elektrody posiadają cechy radioprzezierności. Średnica nie większa niż 3,2 cm. </t>
  </si>
  <si>
    <t>Cewnik do odsysania,  prosty, nie dłuższy niż 40 cm, z otworami bocznymi i centralnym, podziałka co 1 cm, wykonany z  przeźroczystego materiału, z kontrolą ssania, cewnik i kontrola ssania muszą tworzyć ze soba kąt ostry, rozmiary od 5 do 10Ch</t>
  </si>
  <si>
    <t>Mankiety do  mierzenia ciśnienia dla noworodków jednorazowego użytku z pojedynczą linią, kompatybilne z kablami ciśnienia monitorów (Nihon Kohden, Emtel - gładka końcówka bez zatrzasku). Rozmiary od 1 do 5. lub mankiety tzw. “jednopacjentowe” z możliwością stosowania środków dezynfekujących, spełniające pozostałe wymagania określone powyżej.</t>
  </si>
  <si>
    <t>Opaska identyfikacyjna dla noworodków</t>
  </si>
  <si>
    <t>Neonatologiczny worek zabezpieczający przed hipotermią, dostępny w trzech rozmiarach (do wyboru przez zamawiającego):
Mały &lt; 1 kg – rozmiar 38 cm x 30 cm
Średni 1 kg – 2,5 kg – rozmiar 44 cm x 38 cm
Duży &gt; 2,5 kg – rozmiar 50 cm x 38 cm
Wyposażony w kapturek na głowę, materacyk pod plecy, oraz łatwe zamknięcie wielokrotnego użytku.</t>
  </si>
  <si>
    <t>Zestaw do inwazyjnego pomiaru ciśnienia dla noworodków, pojedyńczy, wyposażony w następujące elementy: długość linii pomiarowej 160 cm z małą pojemnością drenu - max 3,75 ml z możliwością stałego płukania przy użyciu pompy strzykawkowej przez zastawkę ciśnieniową. Przetwornik o częstotliwości &gt;1200 Hz ze zintergrowanym  systemem  płuczącym  30 ml/h z 2 możliwościami przepłukiwania. Zestaw wyposażony w koreczek tłumiący zamknięty zabezpieczający system pomiarowy przed przypadkową kontaminacją. Zestaw dający zapis ciśnienia z dokładnością odwzorowania na poziomie &lt;5% błędu pomiarowego dla całej linii pomiarowej potwierdzony przeprowadzonym testem w fazie produkcyjnej. Połączenie z kablem do monitora – pinowe.</t>
  </si>
  <si>
    <t>Sterylny opatrunek wykonany z poliuretanowej foli do mocowania i zabezpieczania wkłuć naczyniowych u noworodków i niemowląt. Rozmiar 3,8 x 4,5 cm z ramką/aplikatorem, z dwoma dodatkowymi włókninowymi, laminowanymi paskami mocującymi z mocnej włókniny (w tym jeden z kolorowym nadrukiem) oraz laminowaną, włókninową metką do oznaczania, służącą również jako pasek mocujący. Wzmocnione włókniną brzegi z czterech stron posiadają drobne nacięcia pod folią w celu zapobiegania odklejania się opatrunku podczas ruchu pacjenta. Opatrunek  pokryty hipoalergicznym klejem hydrofilowym, posiadającym wysoką przylepność do skóry oraz wysoką przepuszczalność dla pary wodnej. Opatrunek  odporny na działanie środków dezynfekcyjnych zawierających alkohol. Wyrób medyczny klasy IIa, opakowanie typu folia-folia. Potwierdzenie bariery foli dla wirusów =&gt;27 mn przez niezależne laboratorium na podstawie badań statystycznie znamiennej ilości próbek (min 32).</t>
  </si>
  <si>
    <t>Sterylny opatrunek wykonany z poliuretanowej foli do mocowania i zabezpieczania wkłuć naczyniowych u noworodków i niemowląt. Rozmiar 5,0 x 5,7 cm z ramką/aplikatorem, z dwoma dodatkowymi włókninowymi, laminowanymi paskami mocującymi z mocnej włókniny (w tym jeden z kolorowym nadrukiem) oraz laminowaną, włókninową metką do oznaczania, służącą również jako pasek mocujący. Wzmocnione włókniną brzegi z czterech stron posiadają drobne nacięcia pod folią w celu zapobiegania odklejania się opatrunku podczas ruchu pacjenta. Opatrunek jest pokryty hipoalergicznym klejem hydrofilowym, posiadającym wysoką przylepność do skóry oraz wysoką przepuszczalność dla pary wodnej. Opatrunek odporny na działanie środków dezynfekcyjnych zawierających alkohol. Wyrób medyczny klasy IIa, opakowanie typu folia-folia. Potwierdzenie bariery foli dla wirusów =&gt;27 mn przez niezależne laboratorium na podstawie badań statystycznie znamiennej ilości próbek (min 32).</t>
  </si>
  <si>
    <t xml:space="preserve">3. </t>
  </si>
  <si>
    <t>Sterylny, poliuretanowy opatrunek do mocowania kaniul u dzieci. Rozmiar 4,4 x 4,4 cm z ramką. Odporny na działanie środków dezynfekcyjnych zawierających alkohol. Klej akrylowy naniesiony równomiernie. Wyrób medyczny klasy IIa, opakowanie  typu folia-folia. Potwierdzenie bariery folii dla wirusów =&gt;27nm przez niezależne laboratorium na podstawie badań statystycznie znamiennej ilości próbek (min 32).</t>
  </si>
  <si>
    <t xml:space="preserve">2. </t>
  </si>
  <si>
    <t>Filtry powietrza dedykowane do inkubatorów ATOM RABE INCU i DUAL INCU posiadanych przez Zamawiającego</t>
  </si>
  <si>
    <t xml:space="preserve">5. </t>
  </si>
  <si>
    <t>Filtry powietrza dedykowane do inkubatorów Giraffe OmniBed posiadanych przez Zamawiającego</t>
  </si>
  <si>
    <t>Mocowanie paskowe do mocowania zaczepu CPAP z generatorem na głowie noworodka; wykonane w kształcie litery T z bardzo elastycznego materiału pozbawionego lateksu od części potylicznej podstawy mocowania odchodzą 3 ramiona oznaczone numerami 1, 2 i 3, służące do prawidłowgo jej zapięcia, końcówki zapinane na rzepy - część potyliczna wykonana ze specjalnego materiału przeciwodleżynowego, dostępne 6 rozmiarów</t>
  </si>
  <si>
    <t>Czapeczka - wykonana z bawełny wyposażona w trzy zapięcia na rzepy do mocowania węży. Wielkość czapeczki oznaczona kolorem w sposób trwały. Czapeczka jest znamienna tym że można ją rozwiązać bez zdejmowania uzyskując tym dostęp do ciemiączka. Dostępna w 10 rozmiarach</t>
  </si>
  <si>
    <t>Czujniki przepływu dedykowane do respiratorów DRAGER BABY LOG posiadanych przez Zamawiającego</t>
  </si>
  <si>
    <t>Adapter do czujników przepływu do respiratorów DRAEGER BABY LOG posiadanych przez Zamawiającego</t>
  </si>
  <si>
    <t>Czujnik przepływu do respiratorów LEONI PLUS z HFO posiadanych przez Zamawiającego</t>
  </si>
  <si>
    <t>Przewód do czujnika przepływu do respiratorów LEONI PLUS z HFO posiadanych przez Zamawiającego</t>
  </si>
  <si>
    <t>Oświadczamy, że zamówienie będziemy wykonywać do czasu wyczerpania kwoty wynagrodzenia umownego, jednak nie dłużej niż przez 18 miesięcy od dnia zawarcia umowy.</t>
  </si>
  <si>
    <r>
      <t>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t>
    </r>
    <r>
      <rPr>
        <i/>
        <sz val="11"/>
        <rFont val="Garamond"/>
        <family val="1"/>
        <charset val="238"/>
      </rPr>
      <t xml:space="preserve">  (dotyczy: części 1 poz. 1, 2, 3, 7, 8, 9; części 2; części 3; części 6 i części 7)</t>
    </r>
  </si>
  <si>
    <t>Pieluszki dla dzieci przedwcześnie urodzonych: wkład chłonny z taśmy chłonnej z superabsorbentem. Osłonki boczne wzdłuż wkładu chłodnego zapobiegające wyciekom w obszarze pachwinowym. Elastyczny ściągacz taliowy z tyłu wyrobu. Zapięcia na rzepy do wielokrotnego mocowania. Warstwa izolacyjna - laminat paroprzepuszczalny.
Wymiary: +/- 5 %:
długość całkowita 240 mm,
długość wkładu chłonnego 180 mm,
całkowita szerokość tył-krocze-przód 130-95-130 mm,
szerokość wkładu chłonnego 32 mm,
masa nie mniej niż 4,9 g,
chłonność nie mniej niż 60 g.</t>
  </si>
  <si>
    <t>Sterylny, poliuretanowy opatrunek do mocowania kaniul obwodowych u dzieci z wycięciem. Rozmiar 5 x 5,7 cm z szerokim aplikatorem (min. 3 cm) i dwoma paskami włókninowymi. Kolorowa aplikacja dla dzieci. Wzmocnienie włókniną w części obejmującej kaniulę. Odporny na działanie środków dezynfekcyjnych zawierających alkohol. Klej akrylowy naniesiony równomiernie. Wyrób medyczny klasy IIa, opakowanie typu folia-folia. Potwierdzenie bariery folii dla wirusów =&gt;27nm przez niezależne laboratorium na podstawie badań statystycznie znamiennej ilości próbek (min 32).</t>
  </si>
  <si>
    <t>Czujniki tlenu (oryginalne lub zalecane przez producenta) do systemów wspomagania oddechu INFANT FLOW posiadanych przez Zamawiającego</t>
  </si>
  <si>
    <t>Czujniki tlenu (oryginalne lub zalecane przez producenta) do respiratorów AVEA posiadanych przez Zamawiającego</t>
  </si>
  <si>
    <t xml:space="preserve">Uniwersalna samonapełniająca się komora do nawilżacza dla noworodków z dwoma pływakami zabezpieczającymi przed przedostaniem się wody do układu oddechowego, które zwiekszają bezpieczeństwo pacjenta przy zachowaniu stałego poziomu wody. Posiada zintegrowany, nierozłączalny dren zaopatrzony w nakłuwacz z systemem odpowietrzającym, pasująca do wszystkich nawilżaczy z serii MR. 
- otwór wejścia 22 mm M (średnica zewnętrzna) 
- otwór wyjścia 22 mm M (średnica zewnętrzna) </t>
  </si>
  <si>
    <t>Czujniki tlenu (oryginalne lub zalecane przez producenta) do respiratorów FABIAN posiadanych przez Zamawiającego</t>
  </si>
  <si>
    <t>Maseczka nosowa dla noworodków do CPAP - wykonana z silikonu łącząca generator z noworodkiem o rozmiarach: XS, S ,M, L</t>
  </si>
  <si>
    <t>Środek myjący do butelek i smoczków w opakowaniu o pojemności 500 ml
(w butelce z łatwo otwierającym się zamknięciem).
Płyn do dokładnego czyszczenia akcesoriów dziecięcych, laktacyjnych, a w szczególności butelek i smoczków. Skład oparty na naturalnych substancjach, bez środków zapachowych i barwników, zawierający naturalne enzymy: proteazy i mannanazy., bez środków zapachowych, barwników, wybielaczy. Łatwy do spłukania bez pozostawiania osadów.
Roztwór wodny do czyszczenia - Charakterystyka produktu wraz z wykazem substancji stanowiących zagrożenie:
Nr CAS: 68515-73-1  EC Nr:500-220-1 [Nazwa] Alkilopoliglukozydy [%wagi] &lt; 5  
[Nr CAS] 68891-38-3 [EC Nr] 500-234-8 [Nazwa]Alkohole, C12-14, etoksyetylenowane, siarczany, [%wagi] &lt; 5 sole sodu
[Nr CAS] 68515-73-1  [EC Nr] 500-220-1 [Nazwa] Alkilopoliglukozydy [%wagi] &lt; 5  
[Nr CAS] 68891-38-3 500-234-8 Alkohole, C12-14, etoksyetylenowane, siarczany,  [%wagi]&lt; 5  sole sodu      
[Nr CAS] 68891-38-3 [Nazwa]Alkohol, C12-14, etoksyetylenowane, siarczany, sole sodu   
Wartość pH w stanie dostarczanym - 5 - 6.</t>
  </si>
  <si>
    <t>Środek myjący do butelek i smoczków w opakowaniu uzupełniającym o pojemności 500 ml    
Płyn do dokładnego czyszczenia akcesoriów dziecięcych, laktacyjnych, a w szczególności butelek i smoczków. Skład oparty na naturalnych substancjach, bez środków zapachowych i barwników, zawierający naturalne enzymy: proteazy i mannanazy., bez środków zapachowych, barwników, wybielaczy. Łatwy do spłukania bez pozostawiania osadów
Roztwór wodny do czyszczenia - Charakterystyka produktu wraz z wykazem substancji stanowiących zagrożenie:
Nr CAS: 68515-73-1  EC Nr:500-220-1 [Nazwa] Alkilopoliglukozydy    [%wagi] &lt; 5  
[Nr CAS] 68891-38-3 [EC Nr] 500-234-8 [Nazwa]Alkohole, C12-14, etoksyetylenowane, siarczany,  [%wagi] &lt; 5 sole sodu
[Nr CAS] 68515-73-1  [EC Nr] 500-220-1 [Nazwa] Alkilopoliglukozydy     [%wagi] &lt; 5  
[Nr CAS] 68891-38-3 500-234-8 Alkohole, C12-14, etoksyetylenowane, siarczany,  [%wagi]&lt; 5  sole sodu      
[Nr CAS] 68891-38-3 [Nazwa]Alkohol, C12-14, etoksyetylenowane, siarczany, sole sodu   
Wartość pH w stanie  dostarczanym - 5 - 6.</t>
  </si>
  <si>
    <t>Środek myjący do butelek i smoczków w butelce z dozownikiem wytwarzającym pianę o pojemności 380 ml
Płyn do dokładnego czyszczenia akcesoriów dziecięcych, laktacyjnych, a w szczególności butelek i smoczków. Skład oparty na naturalnych substancjach, bez środków zapachowych i barwników, zawierający naturalne enzymy: proteazy i mannanazy, bez środków zapachowych, barwników, wybielaczy. Łatwy do spłukania bez pozostawiania osadów.
Roztwór wodny do czyszczenia - Charakterystyka produktu wraz z wykazem substancji stanowiących zagrożenie:
Nr CAS: 68515-73-1  EC Nr:500-220-1 [Nazwa] Alkilopoliglukozydy    [%wagi] &lt; 5  
[Nr CAS] 68891-38-3 [EC Nr] 500-234-8 [Nazwa]Alkohole, C12-14, etoksyetylenowane, siarczany, [%wagi] &lt; 5 sole sodu
[Nr CAS] 68515-73-1  [EC Nr] 500-220-1 [Nazwa] Alkilopoliglukozydy [%wagi] &lt; 5  
[Nr CAS] 68891-38-3 500-234-8 Alkohole, C12-14, etoksyetylenowane, siarczany,  [%wagi]&lt; 5 sole sodu      
[Nr CAS] 68891-38-3 [Nazwa]Alkohol, C12-14, etoksyetylenowane, siarczany, sole sodu   
Wartość pH w stanie  dostarczanym - 5 - 6.</t>
  </si>
  <si>
    <t>Oświadczamy, że termin płatności wynosi: 60 dni.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</si>
</sst>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s>
  <fonts count="39">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s>
  <fills count="2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165" fontId="7" fillId="0" borderId="0" applyFill="0" applyBorder="0" applyAlignment="0" applyProtection="0"/>
    <xf numFmtId="0" fontId="12" fillId="9" borderId="9" applyNumberFormat="0" applyAlignment="0" applyProtection="0"/>
    <xf numFmtId="0" fontId="13" fillId="22" borderId="10" applyNumberFormat="0" applyAlignment="0" applyProtection="0"/>
    <xf numFmtId="0" fontId="14"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0" fontId="16" fillId="0" borderId="0" applyNumberFormat="0" applyFill="0" applyBorder="0" applyProtection="0">
      <alignment vertical="top" wrapText="1"/>
    </xf>
    <xf numFmtId="0" fontId="15"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11" applyNumberFormat="0" applyFill="0" applyAlignment="0" applyProtection="0"/>
    <xf numFmtId="0" fontId="21" fillId="23" borderId="12"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7" fillId="0" borderId="0"/>
    <xf numFmtId="0" fontId="4" fillId="0" borderId="0"/>
    <xf numFmtId="0" fontId="4" fillId="0" borderId="0"/>
    <xf numFmtId="0" fontId="26"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8" fillId="0" borderId="0"/>
    <xf numFmtId="0" fontId="7" fillId="0" borderId="0"/>
    <xf numFmtId="0" fontId="8" fillId="0" borderId="0"/>
    <xf numFmtId="0" fontId="7" fillId="0" borderId="0"/>
    <xf numFmtId="0" fontId="8" fillId="0" borderId="0"/>
    <xf numFmtId="0" fontId="7" fillId="0" borderId="0"/>
    <xf numFmtId="0" fontId="29" fillId="0" borderId="0"/>
    <xf numFmtId="0" fontId="2" fillId="0" borderId="0"/>
    <xf numFmtId="0" fontId="1" fillId="0" borderId="0"/>
    <xf numFmtId="0" fontId="1" fillId="0" borderId="0"/>
    <xf numFmtId="0" fontId="1" fillId="0" borderId="0"/>
    <xf numFmtId="0" fontId="7"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5" fillId="0" borderId="0"/>
    <xf numFmtId="0" fontId="30" fillId="0" borderId="0"/>
    <xf numFmtId="0" fontId="15"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9"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22" borderId="9"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2" fillId="0" borderId="0"/>
    <xf numFmtId="0" fontId="33" fillId="0" borderId="16" applyNumberFormat="0" applyFill="0" applyAlignment="0" applyProtection="0"/>
    <xf numFmtId="167" fontId="15" fillId="0" borderId="0"/>
    <xf numFmtId="165" fontId="7" fillId="0" borderId="0" applyBorder="0" applyProtection="0"/>
    <xf numFmtId="0" fontId="34" fillId="0" borderId="0" applyNumberFormat="0" applyFill="0" applyBorder="0" applyAlignment="0" applyProtection="0"/>
    <xf numFmtId="0" fontId="35" fillId="24" borderId="0" applyBorder="0" applyProtection="0"/>
    <xf numFmtId="0" fontId="36" fillId="0" borderId="0" applyNumberFormat="0" applyFill="0" applyBorder="0" applyAlignment="0" applyProtection="0"/>
    <xf numFmtId="0" fontId="37" fillId="0" borderId="0" applyNumberFormat="0" applyFill="0" applyBorder="0" applyAlignment="0" applyProtection="0"/>
    <xf numFmtId="0" fontId="7" fillId="25" borderId="17"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38" fillId="5" borderId="0" applyNumberFormat="0" applyBorder="0" applyAlignment="0" applyProtection="0"/>
  </cellStyleXfs>
  <cellXfs count="99">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3"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center" vertical="top"/>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44" fontId="5" fillId="2" borderId="5" xfId="0" applyNumberFormat="1"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5" xfId="0" applyFont="1" applyFill="1" applyBorder="1" applyAlignment="1" applyProtection="1">
      <alignment horizontal="left" vertical="center" wrapText="1"/>
      <protection locked="0"/>
    </xf>
    <xf numFmtId="0" fontId="5" fillId="2" borderId="1" xfId="0" applyNumberFormat="1" applyFont="1" applyFill="1" applyBorder="1" applyAlignment="1" applyProtection="1">
      <alignment horizontal="center" vertical="center" wrapText="1" shrinkToFit="1"/>
      <protection locked="0"/>
    </xf>
    <xf numFmtId="4" fontId="5" fillId="0"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0" fontId="5" fillId="0" borderId="0" xfId="0" applyFont="1" applyFill="1" applyBorder="1" applyAlignment="1" applyProtection="1">
      <alignment horizontal="left" vertical="top"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2" borderId="1" xfId="0" applyFont="1" applyFill="1" applyBorder="1" applyAlignment="1" applyProtection="1">
      <alignment horizontal="center" vertical="center" wrapText="1"/>
      <protection locked="0"/>
    </xf>
    <xf numFmtId="0" fontId="6" fillId="2" borderId="1" xfId="0" applyNumberFormat="1" applyFont="1" applyFill="1" applyBorder="1" applyAlignment="1" applyProtection="1">
      <alignment horizontal="center" vertical="center" wrapText="1"/>
      <protection locked="0"/>
    </xf>
    <xf numFmtId="2" fontId="6" fillId="2" borderId="1" xfId="0" applyNumberFormat="1" applyFont="1" applyFill="1" applyBorder="1" applyAlignment="1" applyProtection="1">
      <alignment horizontal="center" vertical="center" wrapText="1"/>
      <protection locked="0"/>
    </xf>
    <xf numFmtId="2" fontId="5" fillId="0" borderId="1" xfId="0" applyNumberFormat="1" applyFont="1" applyFill="1" applyBorder="1" applyAlignment="1" applyProtection="1">
      <alignment horizontal="center" vertical="center" wrapText="1" shrinkToFit="1"/>
      <protection locked="0"/>
    </xf>
    <xf numFmtId="49" fontId="5" fillId="0" borderId="4" xfId="0" applyNumberFormat="1" applyFont="1" applyFill="1" applyBorder="1" applyAlignment="1" applyProtection="1">
      <alignment horizontal="left" vertical="top" wrapText="1"/>
      <protection locked="0"/>
    </xf>
    <xf numFmtId="49" fontId="5" fillId="0" borderId="6" xfId="0" applyNumberFormat="1" applyFont="1" applyFill="1" applyBorder="1" applyAlignment="1" applyProtection="1">
      <alignment horizontal="left" vertical="top" wrapText="1"/>
      <protection locked="0"/>
    </xf>
    <xf numFmtId="49" fontId="5" fillId="0" borderId="5" xfId="0" applyNumberFormat="1"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justify" vertical="top" wrapText="1"/>
      <protection locked="0"/>
    </xf>
    <xf numFmtId="0" fontId="6"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4" xfId="0" applyFont="1" applyFill="1" applyBorder="1" applyAlignment="1" applyProtection="1">
      <alignment horizontal="center" vertical="top" wrapText="1"/>
      <protection locked="0"/>
    </xf>
    <xf numFmtId="0" fontId="6" fillId="0" borderId="5" xfId="0" applyFont="1" applyFill="1" applyBorder="1" applyAlignment="1" applyProtection="1">
      <alignment horizontal="center" vertical="top" wrapText="1"/>
      <protection locked="0"/>
    </xf>
    <xf numFmtId="44" fontId="5" fillId="0" borderId="3" xfId="11" applyNumberFormat="1" applyFont="1" applyFill="1" applyBorder="1" applyAlignment="1" applyProtection="1">
      <alignment horizontal="left" vertical="center" wrapText="1"/>
      <protection locked="0"/>
    </xf>
    <xf numFmtId="44" fontId="5" fillId="0" borderId="3" xfId="0" applyNumberFormat="1" applyFont="1" applyBorder="1" applyAlignment="1">
      <alignment horizontal="left" vertical="center" wrapText="1"/>
    </xf>
    <xf numFmtId="3" fontId="6" fillId="0" borderId="7" xfId="0" applyNumberFormat="1" applyFont="1" applyFill="1" applyBorder="1" applyAlignment="1" applyProtection="1">
      <alignment horizontal="left" vertical="top" wrapText="1"/>
      <protection locked="0"/>
    </xf>
    <xf numFmtId="0" fontId="5" fillId="0" borderId="8" xfId="0" applyFont="1" applyBorder="1" applyAlignment="1">
      <alignment horizontal="left" vertical="top" wrapText="1"/>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49" fontId="5" fillId="0" borderId="0" xfId="0" applyNumberFormat="1" applyFont="1" applyFill="1" applyBorder="1" applyAlignment="1" applyProtection="1">
      <alignment vertical="top" wrapText="1"/>
      <protection locked="0"/>
    </xf>
    <xf numFmtId="0" fontId="5" fillId="0" borderId="0" xfId="0" applyFont="1" applyFill="1" applyAlignment="1" applyProtection="1">
      <alignment horizontal="justify" vertical="top" wrapText="1"/>
      <protection locked="0"/>
    </xf>
    <xf numFmtId="0" fontId="5" fillId="0" borderId="0" xfId="0" applyFont="1" applyAlignment="1">
      <alignment horizontal="justify" vertical="top" wrapText="1"/>
    </xf>
    <xf numFmtId="0" fontId="5" fillId="0" borderId="0" xfId="0" applyFont="1" applyFill="1" applyAlignment="1">
      <alignment vertical="top" wrapText="1"/>
    </xf>
    <xf numFmtId="0" fontId="5" fillId="0" borderId="0" xfId="0" applyFont="1" applyFill="1" applyAlignment="1" applyProtection="1">
      <alignment horizontal="right" vertical="top" wrapText="1"/>
      <protection locked="0"/>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34998626667073579"/>
    <pageSetUpPr fitToPage="1"/>
  </sheetPr>
  <dimension ref="A1:F56"/>
  <sheetViews>
    <sheetView showGridLines="0" tabSelected="1" view="pageBreakPreview" topLeftCell="A16" zoomScaleNormal="100" zoomScaleSheetLayoutView="100" zoomScalePageLayoutView="115" workbookViewId="0">
      <selection activeCell="B18" sqref="B18:C18"/>
    </sheetView>
  </sheetViews>
  <sheetFormatPr defaultColWidth="9.109375" defaultRowHeight="14.4"/>
  <cols>
    <col min="1" max="1" width="3.5546875" style="1" customWidth="1"/>
    <col min="2" max="2" width="19.109375" style="1" customWidth="1"/>
    <col min="3" max="3" width="61.88671875" style="1" customWidth="1"/>
    <col min="4" max="4" width="23.6640625" style="4" customWidth="1"/>
    <col min="5" max="5" width="12.33203125" style="1" customWidth="1"/>
    <col min="6" max="10" width="9.109375" style="1"/>
    <col min="11" max="11" width="16.5546875" style="1" customWidth="1"/>
    <col min="12" max="13" width="16.109375" style="1" customWidth="1"/>
    <col min="14" max="16384" width="9.109375" style="1"/>
  </cols>
  <sheetData>
    <row r="1" spans="2:6" ht="18" customHeight="1">
      <c r="D1" s="2" t="s">
        <v>39</v>
      </c>
    </row>
    <row r="2" spans="2:6" ht="18" customHeight="1">
      <c r="B2" s="3"/>
      <c r="C2" s="3" t="s">
        <v>34</v>
      </c>
      <c r="D2" s="3"/>
    </row>
    <row r="3" spans="2:6" ht="18" customHeight="1"/>
    <row r="4" spans="2:6" ht="18" customHeight="1">
      <c r="B4" s="1" t="s">
        <v>25</v>
      </c>
      <c r="C4" s="1" t="s">
        <v>57</v>
      </c>
      <c r="E4" s="5"/>
    </row>
    <row r="5" spans="2:6" ht="18" customHeight="1">
      <c r="E5" s="5"/>
    </row>
    <row r="6" spans="2:6" ht="35.4" customHeight="1">
      <c r="B6" s="1" t="s">
        <v>24</v>
      </c>
      <c r="C6" s="82" t="s">
        <v>58</v>
      </c>
      <c r="D6" s="82"/>
      <c r="E6" s="6"/>
      <c r="F6" s="7"/>
    </row>
    <row r="7" spans="2:6" ht="14.25" customHeight="1"/>
    <row r="8" spans="2:6" ht="14.25" customHeight="1">
      <c r="B8" s="8" t="s">
        <v>21</v>
      </c>
      <c r="C8" s="85"/>
      <c r="D8" s="78"/>
      <c r="E8" s="5"/>
    </row>
    <row r="9" spans="2:6" ht="31.5" customHeight="1">
      <c r="B9" s="8" t="s">
        <v>26</v>
      </c>
      <c r="C9" s="86"/>
      <c r="D9" s="87"/>
      <c r="E9" s="5"/>
    </row>
    <row r="10" spans="2:6" ht="18" customHeight="1">
      <c r="B10" s="8" t="s">
        <v>20</v>
      </c>
      <c r="C10" s="83"/>
      <c r="D10" s="84"/>
      <c r="E10" s="5"/>
    </row>
    <row r="11" spans="2:6" ht="18" customHeight="1">
      <c r="B11" s="8" t="s">
        <v>28</v>
      </c>
      <c r="C11" s="83"/>
      <c r="D11" s="84"/>
      <c r="E11" s="5"/>
    </row>
    <row r="12" spans="2:6" ht="18" customHeight="1">
      <c r="B12" s="8" t="s">
        <v>29</v>
      </c>
      <c r="C12" s="83"/>
      <c r="D12" s="84"/>
      <c r="E12" s="5"/>
    </row>
    <row r="13" spans="2:6" ht="18" customHeight="1">
      <c r="B13" s="8" t="s">
        <v>30</v>
      </c>
      <c r="C13" s="83"/>
      <c r="D13" s="84"/>
      <c r="E13" s="5"/>
    </row>
    <row r="14" spans="2:6" ht="18" customHeight="1">
      <c r="B14" s="8" t="s">
        <v>31</v>
      </c>
      <c r="C14" s="83"/>
      <c r="D14" s="84"/>
      <c r="E14" s="5"/>
    </row>
    <row r="15" spans="2:6" ht="18" customHeight="1">
      <c r="B15" s="8" t="s">
        <v>32</v>
      </c>
      <c r="C15" s="83"/>
      <c r="D15" s="84"/>
      <c r="E15" s="5"/>
    </row>
    <row r="16" spans="2:6" ht="18" customHeight="1">
      <c r="B16" s="8" t="s">
        <v>33</v>
      </c>
      <c r="C16" s="83"/>
      <c r="D16" s="84"/>
      <c r="E16" s="5"/>
    </row>
    <row r="17" spans="1:6" ht="18" customHeight="1">
      <c r="C17" s="5"/>
      <c r="D17" s="10"/>
      <c r="E17" s="5"/>
    </row>
    <row r="18" spans="1:6" ht="18" customHeight="1">
      <c r="B18" s="92" t="s">
        <v>27</v>
      </c>
      <c r="C18" s="93"/>
      <c r="D18" s="11"/>
      <c r="E18" s="7"/>
    </row>
    <row r="19" spans="1:6" ht="9.6" customHeight="1" thickBot="1">
      <c r="C19" s="7"/>
      <c r="D19" s="11"/>
      <c r="E19" s="7"/>
    </row>
    <row r="20" spans="1:6" ht="18" customHeight="1" thickBot="1">
      <c r="B20" s="12" t="s">
        <v>9</v>
      </c>
      <c r="C20" s="90" t="s">
        <v>0</v>
      </c>
      <c r="D20" s="91"/>
    </row>
    <row r="21" spans="1:6" ht="18" customHeight="1">
      <c r="A21" s="13"/>
      <c r="B21" s="14" t="s">
        <v>15</v>
      </c>
      <c r="C21" s="88">
        <f>'część (1)'!$F$7</f>
        <v>0</v>
      </c>
      <c r="D21" s="89"/>
    </row>
    <row r="22" spans="1:6" ht="18" customHeight="1">
      <c r="A22" s="13"/>
      <c r="B22" s="15" t="s">
        <v>16</v>
      </c>
      <c r="C22" s="88">
        <f>'część (2)'!$F$7</f>
        <v>0</v>
      </c>
      <c r="D22" s="89"/>
    </row>
    <row r="23" spans="1:6" s="60" customFormat="1" ht="18" customHeight="1">
      <c r="A23" s="13"/>
      <c r="B23" s="14" t="s">
        <v>17</v>
      </c>
      <c r="C23" s="88">
        <f>'część (3)'!$F$7</f>
        <v>0</v>
      </c>
      <c r="D23" s="89"/>
    </row>
    <row r="24" spans="1:6" s="60" customFormat="1" ht="18" customHeight="1">
      <c r="A24" s="13"/>
      <c r="B24" s="15" t="s">
        <v>45</v>
      </c>
      <c r="C24" s="88">
        <f>'część (4)'!$F$7</f>
        <v>0</v>
      </c>
      <c r="D24" s="89"/>
    </row>
    <row r="25" spans="1:6" s="64" customFormat="1" ht="18" customHeight="1">
      <c r="A25" s="13"/>
      <c r="B25" s="14" t="s">
        <v>46</v>
      </c>
      <c r="C25" s="88">
        <f>'część (5)'!$F$7</f>
        <v>0</v>
      </c>
      <c r="D25" s="89"/>
    </row>
    <row r="26" spans="1:6" s="64" customFormat="1" ht="18" customHeight="1">
      <c r="A26" s="13"/>
      <c r="B26" s="14" t="s">
        <v>59</v>
      </c>
      <c r="C26" s="88">
        <f>'część (6)'!$F$7</f>
        <v>0</v>
      </c>
      <c r="D26" s="89"/>
    </row>
    <row r="27" spans="1:6" s="64" customFormat="1" ht="18" customHeight="1">
      <c r="A27" s="13"/>
      <c r="B27" s="14" t="s">
        <v>60</v>
      </c>
      <c r="C27" s="88">
        <f>'część (7)'!$F$7</f>
        <v>0</v>
      </c>
      <c r="D27" s="89"/>
    </row>
    <row r="28" spans="1:6" ht="18" customHeight="1">
      <c r="A28" s="13"/>
      <c r="B28" s="14" t="s">
        <v>61</v>
      </c>
      <c r="C28" s="88">
        <f>'część (8)'!$F$7</f>
        <v>0</v>
      </c>
      <c r="D28" s="89"/>
    </row>
    <row r="29" spans="1:6" s="51" customFormat="1" ht="15" customHeight="1">
      <c r="A29" s="13"/>
      <c r="B29" s="53"/>
      <c r="C29" s="54"/>
      <c r="D29" s="54"/>
    </row>
    <row r="30" spans="1:6" ht="21" customHeight="1">
      <c r="A30" s="1">
        <v>1</v>
      </c>
      <c r="B30" s="93" t="s">
        <v>94</v>
      </c>
      <c r="C30" s="92"/>
      <c r="D30" s="97"/>
      <c r="E30" s="16"/>
    </row>
    <row r="31" spans="1:6" ht="49.95" customHeight="1">
      <c r="A31" s="1">
        <f>A30+1</f>
        <v>2</v>
      </c>
      <c r="B31" s="94" t="s">
        <v>82</v>
      </c>
      <c r="C31" s="94"/>
      <c r="D31" s="94"/>
      <c r="E31" s="17"/>
      <c r="F31" s="7"/>
    </row>
    <row r="32" spans="1:6" s="18" customFormat="1" ht="62.4" customHeight="1">
      <c r="A32" s="55">
        <f t="shared" ref="A32:A38" si="0">A31+1</f>
        <v>3</v>
      </c>
      <c r="B32" s="82" t="s">
        <v>83</v>
      </c>
      <c r="C32" s="82"/>
      <c r="D32" s="82"/>
      <c r="E32" s="19"/>
    </row>
    <row r="33" spans="1:6" s="18" customFormat="1" ht="93" customHeight="1">
      <c r="A33" s="58">
        <v>4</v>
      </c>
      <c r="B33" s="82" t="s">
        <v>44</v>
      </c>
      <c r="C33" s="82"/>
      <c r="D33" s="82"/>
      <c r="E33" s="19"/>
    </row>
    <row r="34" spans="1:6" ht="40.5" customHeight="1">
      <c r="A34" s="55">
        <v>5</v>
      </c>
      <c r="B34" s="82" t="s">
        <v>13</v>
      </c>
      <c r="C34" s="95"/>
      <c r="D34" s="95"/>
      <c r="E34" s="16"/>
      <c r="F34" s="7"/>
    </row>
    <row r="35" spans="1:6" ht="27.75" customHeight="1">
      <c r="A35" s="55">
        <v>6</v>
      </c>
      <c r="B35" s="92" t="s">
        <v>18</v>
      </c>
      <c r="C35" s="93"/>
      <c r="D35" s="93"/>
      <c r="E35" s="16"/>
      <c r="F35" s="7"/>
    </row>
    <row r="36" spans="1:6" ht="39.75" customHeight="1">
      <c r="A36" s="55">
        <v>7</v>
      </c>
      <c r="B36" s="82" t="s">
        <v>19</v>
      </c>
      <c r="C36" s="95"/>
      <c r="D36" s="95"/>
      <c r="E36" s="16"/>
      <c r="F36" s="7"/>
    </row>
    <row r="37" spans="1:6" ht="89.4" customHeight="1">
      <c r="A37" s="55">
        <v>8</v>
      </c>
      <c r="B37" s="82" t="s">
        <v>40</v>
      </c>
      <c r="C37" s="96"/>
      <c r="D37" s="96"/>
      <c r="E37" s="16"/>
      <c r="F37" s="7"/>
    </row>
    <row r="38" spans="1:6" ht="18" customHeight="1">
      <c r="A38" s="55">
        <f t="shared" si="0"/>
        <v>9</v>
      </c>
      <c r="B38" s="6" t="s">
        <v>1</v>
      </c>
      <c r="C38" s="7"/>
      <c r="D38" s="1"/>
      <c r="E38" s="20"/>
    </row>
    <row r="39" spans="1:6" ht="11.4" customHeight="1">
      <c r="B39" s="7"/>
      <c r="C39" s="7"/>
      <c r="D39" s="21"/>
      <c r="E39" s="20"/>
    </row>
    <row r="40" spans="1:6" ht="18" customHeight="1">
      <c r="B40" s="75" t="s">
        <v>11</v>
      </c>
      <c r="C40" s="76"/>
      <c r="D40" s="77"/>
      <c r="E40" s="20"/>
    </row>
    <row r="41" spans="1:6" ht="18" customHeight="1">
      <c r="B41" s="75" t="s">
        <v>2</v>
      </c>
      <c r="C41" s="77"/>
      <c r="D41" s="8"/>
      <c r="E41" s="20"/>
    </row>
    <row r="42" spans="1:6" ht="18" customHeight="1">
      <c r="B42" s="80"/>
      <c r="C42" s="81"/>
      <c r="D42" s="8"/>
      <c r="E42" s="20"/>
    </row>
    <row r="43" spans="1:6" ht="18" customHeight="1">
      <c r="B43" s="80"/>
      <c r="C43" s="81"/>
      <c r="D43" s="8"/>
      <c r="E43" s="20"/>
    </row>
    <row r="44" spans="1:6" ht="18" customHeight="1">
      <c r="B44" s="80"/>
      <c r="C44" s="81"/>
      <c r="D44" s="8"/>
      <c r="E44" s="20"/>
    </row>
    <row r="45" spans="1:6" ht="15" customHeight="1">
      <c r="B45" s="23" t="s">
        <v>4</v>
      </c>
      <c r="C45" s="23"/>
      <c r="D45" s="21"/>
      <c r="E45" s="20"/>
    </row>
    <row r="46" spans="1:6" ht="18" customHeight="1">
      <c r="B46" s="75" t="s">
        <v>12</v>
      </c>
      <c r="C46" s="76"/>
      <c r="D46" s="77"/>
      <c r="E46" s="20"/>
    </row>
    <row r="47" spans="1:6" ht="18" customHeight="1">
      <c r="B47" s="24" t="s">
        <v>2</v>
      </c>
      <c r="C47" s="22" t="s">
        <v>3</v>
      </c>
      <c r="D47" s="25" t="s">
        <v>5</v>
      </c>
      <c r="E47" s="20"/>
    </row>
    <row r="48" spans="1:6" ht="18" customHeight="1">
      <c r="B48" s="26"/>
      <c r="C48" s="22"/>
      <c r="D48" s="27"/>
      <c r="E48" s="20"/>
    </row>
    <row r="49" spans="2:5" ht="18" customHeight="1">
      <c r="B49" s="26"/>
      <c r="C49" s="22"/>
      <c r="D49" s="27"/>
      <c r="E49" s="20"/>
    </row>
    <row r="50" spans="2:5" ht="18" customHeight="1">
      <c r="B50" s="23"/>
      <c r="C50" s="23"/>
      <c r="D50" s="21"/>
      <c r="E50" s="20"/>
    </row>
    <row r="51" spans="2:5" ht="18" customHeight="1">
      <c r="B51" s="75" t="s">
        <v>14</v>
      </c>
      <c r="C51" s="76"/>
      <c r="D51" s="77"/>
      <c r="E51" s="20"/>
    </row>
    <row r="52" spans="2:5" ht="18" customHeight="1">
      <c r="B52" s="79" t="s">
        <v>6</v>
      </c>
      <c r="C52" s="79"/>
      <c r="D52" s="8"/>
    </row>
    <row r="53" spans="2:5" ht="18" customHeight="1">
      <c r="B53" s="78"/>
      <c r="C53" s="78"/>
      <c r="D53" s="8"/>
    </row>
    <row r="54" spans="2:5" ht="18" customHeight="1"/>
    <row r="55" spans="2:5" ht="18" customHeight="1"/>
    <row r="56" spans="2:5" ht="18" customHeight="1">
      <c r="D56" s="1"/>
    </row>
  </sheetData>
  <mergeCells count="37">
    <mergeCell ref="B31:D31"/>
    <mergeCell ref="B34:D34"/>
    <mergeCell ref="B37:D37"/>
    <mergeCell ref="B30:D30"/>
    <mergeCell ref="B36:D36"/>
    <mergeCell ref="B35:D35"/>
    <mergeCell ref="B32:D32"/>
    <mergeCell ref="B33:D33"/>
    <mergeCell ref="C12:D12"/>
    <mergeCell ref="C14:D14"/>
    <mergeCell ref="C13:D13"/>
    <mergeCell ref="C28:D28"/>
    <mergeCell ref="C20:D20"/>
    <mergeCell ref="C22:D22"/>
    <mergeCell ref="C21:D21"/>
    <mergeCell ref="C15:D15"/>
    <mergeCell ref="B18:C18"/>
    <mergeCell ref="C16:D16"/>
    <mergeCell ref="C23:D23"/>
    <mergeCell ref="C24:D24"/>
    <mergeCell ref="C25:D25"/>
    <mergeCell ref="C26:D26"/>
    <mergeCell ref="C27:D27"/>
    <mergeCell ref="C6:D6"/>
    <mergeCell ref="C11:D11"/>
    <mergeCell ref="C8:D8"/>
    <mergeCell ref="C9:D9"/>
    <mergeCell ref="C10:D10"/>
    <mergeCell ref="B40:D40"/>
    <mergeCell ref="B53:C53"/>
    <mergeCell ref="B52:C52"/>
    <mergeCell ref="B41:C41"/>
    <mergeCell ref="B42:C42"/>
    <mergeCell ref="B44:C44"/>
    <mergeCell ref="B51:D51"/>
    <mergeCell ref="B46:D46"/>
    <mergeCell ref="B43:C43"/>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23"/>
  <sheetViews>
    <sheetView showGridLines="0" view="pageBreakPreview" topLeftCell="A16" zoomScaleNormal="100" zoomScaleSheetLayoutView="100" zoomScalePageLayoutView="85" workbookViewId="0">
      <selection activeCell="B18" sqref="B18"/>
    </sheetView>
  </sheetViews>
  <sheetFormatPr defaultColWidth="9.109375" defaultRowHeight="14.4"/>
  <cols>
    <col min="1" max="1" width="5.33203125" style="59" customWidth="1"/>
    <col min="2" max="2" width="74.88671875" style="59" customWidth="1"/>
    <col min="3" max="3" width="9.6640625" style="31" customWidth="1"/>
    <col min="4" max="4" width="7.33203125" style="62" customWidth="1"/>
    <col min="5" max="5" width="22.33203125" style="59" customWidth="1"/>
    <col min="6" max="6" width="21.88671875" style="59" customWidth="1"/>
    <col min="7" max="7" width="15.109375" style="59" customWidth="1"/>
    <col min="8" max="8" width="19" style="59" customWidth="1"/>
    <col min="9" max="10" width="14.33203125" style="59" customWidth="1"/>
    <col min="11" max="16384" width="9.109375" style="59"/>
  </cols>
  <sheetData>
    <row r="1" spans="1:10">
      <c r="B1" s="28" t="str">
        <f>'Informacje ogólne'!C4</f>
        <v>DFP.271.245.2018.LS</v>
      </c>
      <c r="C1" s="59"/>
      <c r="H1" s="30" t="s">
        <v>42</v>
      </c>
      <c r="I1" s="30"/>
      <c r="J1" s="30"/>
    </row>
    <row r="2" spans="1:10">
      <c r="E2" s="93"/>
      <c r="F2" s="93"/>
      <c r="G2" s="98" t="s">
        <v>41</v>
      </c>
      <c r="H2" s="98"/>
    </row>
    <row r="4" spans="1:10">
      <c r="B4" s="6" t="s">
        <v>7</v>
      </c>
      <c r="C4" s="61">
        <v>1</v>
      </c>
      <c r="D4" s="32"/>
      <c r="E4" s="33" t="s">
        <v>10</v>
      </c>
      <c r="F4" s="5"/>
      <c r="G4" s="60"/>
      <c r="H4" s="60"/>
    </row>
    <row r="5" spans="1:10">
      <c r="B5" s="6"/>
      <c r="C5" s="34"/>
      <c r="D5" s="32"/>
      <c r="E5" s="33"/>
      <c r="F5" s="5"/>
      <c r="G5" s="60"/>
      <c r="H5" s="60"/>
    </row>
    <row r="6" spans="1:10">
      <c r="A6" s="6"/>
      <c r="C6" s="34"/>
      <c r="D6" s="32"/>
      <c r="E6" s="60"/>
      <c r="F6" s="60"/>
      <c r="G6" s="60"/>
      <c r="H6" s="60"/>
    </row>
    <row r="7" spans="1:10">
      <c r="A7" s="35"/>
      <c r="B7" s="35"/>
      <c r="C7" s="36"/>
      <c r="D7" s="37"/>
      <c r="E7" s="38" t="s">
        <v>0</v>
      </c>
      <c r="F7" s="39">
        <f>SUM(H10:H18)</f>
        <v>0</v>
      </c>
      <c r="G7" s="40"/>
      <c r="H7" s="40"/>
    </row>
    <row r="8" spans="1:10" ht="12.75" customHeight="1">
      <c r="A8" s="40"/>
      <c r="B8" s="35"/>
      <c r="C8" s="41"/>
      <c r="D8" s="42"/>
      <c r="E8" s="40"/>
      <c r="F8" s="40"/>
      <c r="G8" s="40"/>
      <c r="H8" s="40"/>
    </row>
    <row r="9" spans="1:10" s="44" customFormat="1" ht="43.2" customHeight="1">
      <c r="A9" s="43" t="s">
        <v>22</v>
      </c>
      <c r="B9" s="43" t="s">
        <v>35</v>
      </c>
      <c r="C9" s="56" t="s">
        <v>23</v>
      </c>
      <c r="D9" s="57" t="s">
        <v>43</v>
      </c>
      <c r="E9" s="43" t="s">
        <v>36</v>
      </c>
      <c r="F9" s="43" t="s">
        <v>37</v>
      </c>
      <c r="G9" s="43" t="s">
        <v>38</v>
      </c>
      <c r="H9" s="43" t="s">
        <v>8</v>
      </c>
    </row>
    <row r="10" spans="1:10" s="44" customFormat="1" ht="82.2" customHeight="1">
      <c r="A10" s="71" t="s">
        <v>47</v>
      </c>
      <c r="B10" s="49" t="s">
        <v>62</v>
      </c>
      <c r="C10" s="50">
        <v>3000</v>
      </c>
      <c r="D10" s="52" t="s">
        <v>56</v>
      </c>
      <c r="E10" s="46"/>
      <c r="F10" s="46"/>
      <c r="G10" s="47"/>
      <c r="H10" s="48">
        <f>ROUND(ROUND(C10,2)*ROUND(G10,2),2)</f>
        <v>0</v>
      </c>
    </row>
    <row r="11" spans="1:10" s="44" customFormat="1" ht="117.6" customHeight="1">
      <c r="A11" s="71" t="s">
        <v>48</v>
      </c>
      <c r="B11" s="49" t="s">
        <v>66</v>
      </c>
      <c r="C11" s="50">
        <v>180</v>
      </c>
      <c r="D11" s="52" t="s">
        <v>56</v>
      </c>
      <c r="E11" s="46"/>
      <c r="F11" s="46"/>
      <c r="G11" s="47"/>
      <c r="H11" s="48">
        <f t="shared" ref="H11:H18" si="0">ROUND(ROUND(C11,2)*ROUND(G11,2),2)</f>
        <v>0</v>
      </c>
    </row>
    <row r="12" spans="1:10" s="44" customFormat="1" ht="71.400000000000006" customHeight="1">
      <c r="A12" s="71" t="s">
        <v>49</v>
      </c>
      <c r="B12" s="49" t="s">
        <v>63</v>
      </c>
      <c r="C12" s="50">
        <v>40000</v>
      </c>
      <c r="D12" s="52" t="s">
        <v>56</v>
      </c>
      <c r="E12" s="46"/>
      <c r="F12" s="46"/>
      <c r="G12" s="47"/>
      <c r="H12" s="48">
        <f t="shared" si="0"/>
        <v>0</v>
      </c>
    </row>
    <row r="13" spans="1:10" s="44" customFormat="1" ht="289.2" customHeight="1">
      <c r="A13" s="71" t="s">
        <v>50</v>
      </c>
      <c r="B13" s="49" t="s">
        <v>91</v>
      </c>
      <c r="C13" s="50">
        <v>250</v>
      </c>
      <c r="D13" s="52" t="s">
        <v>56</v>
      </c>
      <c r="E13" s="46"/>
      <c r="F13" s="46"/>
      <c r="G13" s="47"/>
      <c r="H13" s="48">
        <f t="shared" si="0"/>
        <v>0</v>
      </c>
    </row>
    <row r="14" spans="1:10" s="44" customFormat="1" ht="252" customHeight="1">
      <c r="A14" s="71" t="s">
        <v>51</v>
      </c>
      <c r="B14" s="49" t="s">
        <v>92</v>
      </c>
      <c r="C14" s="50">
        <v>120</v>
      </c>
      <c r="D14" s="52" t="s">
        <v>56</v>
      </c>
      <c r="E14" s="46"/>
      <c r="F14" s="46"/>
      <c r="G14" s="47"/>
      <c r="H14" s="48">
        <f t="shared" si="0"/>
        <v>0</v>
      </c>
    </row>
    <row r="15" spans="1:10" s="44" customFormat="1" ht="276.60000000000002" customHeight="1">
      <c r="A15" s="71" t="s">
        <v>52</v>
      </c>
      <c r="B15" s="49" t="s">
        <v>93</v>
      </c>
      <c r="C15" s="50">
        <v>200</v>
      </c>
      <c r="D15" s="52" t="s">
        <v>56</v>
      </c>
      <c r="E15" s="46"/>
      <c r="F15" s="46"/>
      <c r="G15" s="47"/>
      <c r="H15" s="48">
        <f t="shared" si="0"/>
        <v>0</v>
      </c>
    </row>
    <row r="16" spans="1:10" s="44" customFormat="1" ht="86.4" customHeight="1">
      <c r="A16" s="71" t="s">
        <v>53</v>
      </c>
      <c r="B16" s="49" t="s">
        <v>64</v>
      </c>
      <c r="C16" s="50">
        <v>900</v>
      </c>
      <c r="D16" s="52" t="s">
        <v>56</v>
      </c>
      <c r="E16" s="46"/>
      <c r="F16" s="46"/>
      <c r="G16" s="47"/>
      <c r="H16" s="48">
        <f t="shared" si="0"/>
        <v>0</v>
      </c>
    </row>
    <row r="17" spans="1:8" s="44" customFormat="1" ht="37.799999999999997" customHeight="1">
      <c r="A17" s="71" t="s">
        <v>54</v>
      </c>
      <c r="B17" s="49" t="s">
        <v>65</v>
      </c>
      <c r="C17" s="50">
        <v>20000</v>
      </c>
      <c r="D17" s="52" t="s">
        <v>56</v>
      </c>
      <c r="E17" s="46"/>
      <c r="F17" s="46"/>
      <c r="G17" s="47"/>
      <c r="H17" s="48">
        <f t="shared" si="0"/>
        <v>0</v>
      </c>
    </row>
    <row r="18" spans="1:8" s="44" customFormat="1" ht="192" customHeight="1">
      <c r="A18" s="71" t="s">
        <v>55</v>
      </c>
      <c r="B18" s="49" t="s">
        <v>84</v>
      </c>
      <c r="C18" s="50">
        <v>10000</v>
      </c>
      <c r="D18" s="52" t="s">
        <v>56</v>
      </c>
      <c r="E18" s="46"/>
      <c r="F18" s="46"/>
      <c r="G18" s="47"/>
      <c r="H18" s="48">
        <f t="shared" si="0"/>
        <v>0</v>
      </c>
    </row>
    <row r="19" spans="1:8">
      <c r="B19" s="63"/>
    </row>
    <row r="20" spans="1:8">
      <c r="B20" s="63"/>
    </row>
    <row r="21" spans="1:8" ht="14.4" customHeight="1">
      <c r="B21" s="63"/>
    </row>
    <row r="22" spans="1:8">
      <c r="B22" s="63"/>
    </row>
    <row r="23" spans="1:8">
      <c r="B23" s="63"/>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0"/>
  <sheetViews>
    <sheetView showGridLines="0" view="pageBreakPreview" topLeftCell="A3" zoomScaleNormal="100" zoomScaleSheetLayoutView="100" zoomScalePageLayoutView="85" workbookViewId="0">
      <selection activeCell="B18" sqref="B18"/>
    </sheetView>
  </sheetViews>
  <sheetFormatPr defaultColWidth="9.109375" defaultRowHeight="14.4"/>
  <cols>
    <col min="1" max="1" width="5.33203125" style="7" customWidth="1"/>
    <col min="2" max="2" width="74.88671875" style="7" customWidth="1"/>
    <col min="3" max="3" width="9.6640625" style="31" customWidth="1"/>
    <col min="4" max="4" width="7.33203125" style="29" customWidth="1"/>
    <col min="5" max="5" width="22.33203125" style="7" customWidth="1"/>
    <col min="6" max="6" width="21.88671875" style="7" customWidth="1"/>
    <col min="7" max="7" width="15.109375" style="7" customWidth="1"/>
    <col min="8" max="8" width="19" style="7" customWidth="1"/>
    <col min="9" max="10" width="14.33203125" style="7" customWidth="1"/>
    <col min="11" max="16384" width="9.109375" style="7"/>
  </cols>
  <sheetData>
    <row r="1" spans="1:10">
      <c r="B1" s="28" t="str">
        <f>'Informacje ogólne'!C4</f>
        <v>DFP.271.245.2018.LS</v>
      </c>
      <c r="C1" s="7"/>
      <c r="H1" s="30" t="s">
        <v>42</v>
      </c>
      <c r="I1" s="30"/>
      <c r="J1" s="30"/>
    </row>
    <row r="2" spans="1:10">
      <c r="E2" s="93"/>
      <c r="F2" s="93"/>
      <c r="G2" s="98" t="s">
        <v>41</v>
      </c>
      <c r="H2" s="98"/>
    </row>
    <row r="4" spans="1:10">
      <c r="B4" s="6" t="s">
        <v>7</v>
      </c>
      <c r="C4" s="9">
        <v>2</v>
      </c>
      <c r="D4" s="32"/>
      <c r="E4" s="33" t="s">
        <v>10</v>
      </c>
      <c r="F4" s="5"/>
      <c r="G4" s="1"/>
      <c r="H4" s="1"/>
    </row>
    <row r="5" spans="1:10">
      <c r="B5" s="6"/>
      <c r="C5" s="34"/>
      <c r="D5" s="32"/>
      <c r="E5" s="33"/>
      <c r="F5" s="5"/>
      <c r="G5" s="1"/>
      <c r="H5" s="1"/>
    </row>
    <row r="6" spans="1:10">
      <c r="A6" s="6"/>
      <c r="C6" s="34"/>
      <c r="D6" s="32"/>
      <c r="E6" s="1"/>
      <c r="F6" s="1"/>
      <c r="G6" s="1"/>
      <c r="H6" s="1"/>
    </row>
    <row r="7" spans="1:10">
      <c r="A7" s="35"/>
      <c r="B7" s="35"/>
      <c r="C7" s="36"/>
      <c r="D7" s="37"/>
      <c r="E7" s="38" t="s">
        <v>0</v>
      </c>
      <c r="F7" s="39">
        <f>SUM(H10:H10)</f>
        <v>0</v>
      </c>
      <c r="G7" s="40"/>
      <c r="H7" s="40"/>
    </row>
    <row r="8" spans="1:10" ht="12.75" customHeight="1">
      <c r="A8" s="40"/>
      <c r="B8" s="35"/>
      <c r="C8" s="41"/>
      <c r="D8" s="42"/>
      <c r="E8" s="40"/>
      <c r="F8" s="40"/>
      <c r="G8" s="40"/>
      <c r="H8" s="40"/>
    </row>
    <row r="9" spans="1:10" s="44" customFormat="1" ht="43.2" customHeight="1">
      <c r="A9" s="43" t="s">
        <v>22</v>
      </c>
      <c r="B9" s="43" t="s">
        <v>35</v>
      </c>
      <c r="C9" s="56" t="s">
        <v>23</v>
      </c>
      <c r="D9" s="57" t="s">
        <v>43</v>
      </c>
      <c r="E9" s="43" t="s">
        <v>36</v>
      </c>
      <c r="F9" s="43" t="s">
        <v>37</v>
      </c>
      <c r="G9" s="43" t="s">
        <v>38</v>
      </c>
      <c r="H9" s="43" t="s">
        <v>8</v>
      </c>
    </row>
    <row r="10" spans="1:10" s="44" customFormat="1" ht="162.6" customHeight="1">
      <c r="A10" s="71" t="s">
        <v>47</v>
      </c>
      <c r="B10" s="49" t="s">
        <v>67</v>
      </c>
      <c r="C10" s="50">
        <v>1000</v>
      </c>
      <c r="D10" s="45" t="s">
        <v>56</v>
      </c>
      <c r="E10" s="46"/>
      <c r="F10" s="46"/>
      <c r="G10" s="47"/>
      <c r="H10" s="48">
        <f>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3"/>
  <sheetViews>
    <sheetView showGridLines="0" view="pageBreakPreview" topLeftCell="A13" zoomScaleNormal="100" zoomScaleSheetLayoutView="100" zoomScalePageLayoutView="85" workbookViewId="0">
      <selection activeCell="B18" sqref="B18"/>
    </sheetView>
  </sheetViews>
  <sheetFormatPr defaultColWidth="9.109375" defaultRowHeight="14.4"/>
  <cols>
    <col min="1" max="1" width="5.33203125" style="7" customWidth="1"/>
    <col min="2" max="2" width="74.88671875" style="7" customWidth="1"/>
    <col min="3" max="3" width="9.6640625" style="31" customWidth="1"/>
    <col min="4" max="4" width="7.33203125" style="29" customWidth="1"/>
    <col min="5" max="5" width="22.33203125" style="7" customWidth="1"/>
    <col min="6" max="6" width="21" style="7" customWidth="1"/>
    <col min="7" max="7" width="15.109375" style="7" customWidth="1"/>
    <col min="8" max="8" width="19" style="7" customWidth="1"/>
    <col min="9" max="10" width="14.33203125" style="7" customWidth="1"/>
    <col min="11" max="16384" width="9.109375" style="7"/>
  </cols>
  <sheetData>
    <row r="1" spans="1:10">
      <c r="A1" s="63"/>
      <c r="B1" s="28" t="str">
        <f>'Informacje ogólne'!C4</f>
        <v>DFP.271.245.2018.LS</v>
      </c>
      <c r="C1" s="63"/>
      <c r="D1" s="66"/>
      <c r="E1" s="63"/>
      <c r="F1" s="63"/>
      <c r="G1" s="63"/>
      <c r="H1" s="30" t="s">
        <v>42</v>
      </c>
      <c r="I1" s="30"/>
      <c r="J1" s="30"/>
    </row>
    <row r="2" spans="1:10" ht="14.4" customHeight="1">
      <c r="A2" s="63"/>
      <c r="B2" s="63"/>
      <c r="D2" s="66"/>
      <c r="E2" s="93"/>
      <c r="F2" s="93"/>
      <c r="G2" s="98" t="s">
        <v>41</v>
      </c>
      <c r="H2" s="98"/>
    </row>
    <row r="4" spans="1:10">
      <c r="A4" s="63"/>
      <c r="B4" s="6" t="s">
        <v>7</v>
      </c>
      <c r="C4" s="65">
        <v>3</v>
      </c>
      <c r="D4" s="32"/>
      <c r="E4" s="33" t="s">
        <v>10</v>
      </c>
      <c r="F4" s="5"/>
      <c r="G4" s="64"/>
      <c r="H4" s="64"/>
    </row>
    <row r="5" spans="1:10">
      <c r="A5" s="63"/>
      <c r="B5" s="6"/>
      <c r="C5" s="34"/>
      <c r="D5" s="32"/>
      <c r="E5" s="33"/>
      <c r="F5" s="5"/>
      <c r="G5" s="64"/>
      <c r="H5" s="64"/>
    </row>
    <row r="6" spans="1:10">
      <c r="A6" s="6"/>
      <c r="B6" s="63"/>
      <c r="C6" s="34"/>
      <c r="D6" s="32"/>
      <c r="E6" s="64"/>
      <c r="F6" s="64"/>
      <c r="G6" s="64"/>
      <c r="H6" s="64"/>
    </row>
    <row r="7" spans="1:10">
      <c r="A7" s="35"/>
      <c r="B7" s="35"/>
      <c r="C7" s="36"/>
      <c r="D7" s="37"/>
      <c r="E7" s="38" t="s">
        <v>0</v>
      </c>
      <c r="F7" s="39">
        <f>SUM(H10:H13)</f>
        <v>0</v>
      </c>
      <c r="G7" s="40"/>
      <c r="H7" s="40"/>
    </row>
    <row r="8" spans="1:10" ht="12.75" customHeight="1">
      <c r="A8" s="40"/>
      <c r="B8" s="35"/>
      <c r="C8" s="41"/>
      <c r="D8" s="42"/>
      <c r="E8" s="40"/>
      <c r="F8" s="40"/>
      <c r="G8" s="40"/>
      <c r="H8" s="40"/>
    </row>
    <row r="9" spans="1:10" s="44" customFormat="1" ht="43.2" customHeight="1">
      <c r="A9" s="43" t="s">
        <v>22</v>
      </c>
      <c r="B9" s="43" t="s">
        <v>35</v>
      </c>
      <c r="C9" s="56" t="s">
        <v>23</v>
      </c>
      <c r="D9" s="57" t="s">
        <v>43</v>
      </c>
      <c r="E9" s="43" t="s">
        <v>36</v>
      </c>
      <c r="F9" s="43" t="s">
        <v>37</v>
      </c>
      <c r="G9" s="43" t="s">
        <v>38</v>
      </c>
      <c r="H9" s="43" t="s">
        <v>8</v>
      </c>
    </row>
    <row r="10" spans="1:10" s="44" customFormat="1" ht="186" customHeight="1">
      <c r="A10" s="71" t="s">
        <v>47</v>
      </c>
      <c r="B10" s="49" t="s">
        <v>68</v>
      </c>
      <c r="C10" s="50">
        <v>2200</v>
      </c>
      <c r="D10" s="52" t="s">
        <v>56</v>
      </c>
      <c r="E10" s="46"/>
      <c r="F10" s="46"/>
      <c r="G10" s="47"/>
      <c r="H10" s="48">
        <f>ROUND(ROUND(C10,2)*ROUND(G10,2),2)</f>
        <v>0</v>
      </c>
    </row>
    <row r="11" spans="1:10" s="44" customFormat="1" ht="202.2" customHeight="1">
      <c r="A11" s="71" t="s">
        <v>48</v>
      </c>
      <c r="B11" s="49" t="s">
        <v>69</v>
      </c>
      <c r="C11" s="50">
        <v>900</v>
      </c>
      <c r="D11" s="52" t="s">
        <v>56</v>
      </c>
      <c r="E11" s="46"/>
      <c r="F11" s="46"/>
      <c r="G11" s="47"/>
      <c r="H11" s="48">
        <f>ROUND(ROUND(C11,2)*ROUND(G11,2),2)</f>
        <v>0</v>
      </c>
    </row>
    <row r="12" spans="1:10" s="44" customFormat="1" ht="102.6" customHeight="1">
      <c r="A12" s="71" t="s">
        <v>70</v>
      </c>
      <c r="B12" s="49" t="s">
        <v>71</v>
      </c>
      <c r="C12" s="50">
        <v>5000</v>
      </c>
      <c r="D12" s="52" t="s">
        <v>56</v>
      </c>
      <c r="E12" s="46"/>
      <c r="F12" s="46"/>
      <c r="G12" s="47"/>
      <c r="H12" s="48">
        <f>ROUND(ROUND(C12,2)*ROUND(G12,2),2)</f>
        <v>0</v>
      </c>
    </row>
    <row r="13" spans="1:10" s="44" customFormat="1" ht="140.4" customHeight="1">
      <c r="A13" s="71" t="s">
        <v>50</v>
      </c>
      <c r="B13" s="49" t="s">
        <v>85</v>
      </c>
      <c r="C13" s="50">
        <v>7000</v>
      </c>
      <c r="D13" s="52" t="s">
        <v>56</v>
      </c>
      <c r="E13" s="46"/>
      <c r="F13" s="46"/>
      <c r="G13" s="47"/>
      <c r="H13" s="48">
        <f>ROUND(ROUND(C13,2)*ROUND(G13,2),2)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5"/>
  <sheetViews>
    <sheetView showGridLines="0" view="pageBreakPreview" topLeftCell="A3" zoomScaleNormal="100" zoomScaleSheetLayoutView="100" zoomScalePageLayoutView="85" workbookViewId="0">
      <selection activeCell="B18" sqref="B18"/>
    </sheetView>
  </sheetViews>
  <sheetFormatPr defaultColWidth="9.109375" defaultRowHeight="14.4"/>
  <cols>
    <col min="1" max="1" width="5.33203125" style="59" customWidth="1"/>
    <col min="2" max="2" width="74.88671875" style="59" customWidth="1"/>
    <col min="3" max="3" width="9.6640625" style="31" customWidth="1"/>
    <col min="4" max="4" width="7.33203125" style="62" customWidth="1"/>
    <col min="5" max="5" width="22.33203125" style="59" customWidth="1"/>
    <col min="6" max="6" width="21" style="59" customWidth="1"/>
    <col min="7" max="7" width="15.109375" style="59" customWidth="1"/>
    <col min="8" max="8" width="19" style="59" customWidth="1"/>
    <col min="9" max="10" width="14.33203125" style="59" customWidth="1"/>
    <col min="11" max="16384" width="9.109375" style="59"/>
  </cols>
  <sheetData>
    <row r="1" spans="1:10">
      <c r="B1" s="28" t="str">
        <f>'Informacje ogólne'!C4</f>
        <v>DFP.271.245.2018.LS</v>
      </c>
      <c r="C1" s="59"/>
      <c r="H1" s="30" t="s">
        <v>42</v>
      </c>
      <c r="I1" s="30"/>
      <c r="J1" s="30"/>
    </row>
    <row r="2" spans="1:10">
      <c r="E2" s="93"/>
      <c r="F2" s="93"/>
      <c r="G2" s="98" t="s">
        <v>41</v>
      </c>
      <c r="H2" s="98"/>
    </row>
    <row r="4" spans="1:10">
      <c r="B4" s="6" t="s">
        <v>7</v>
      </c>
      <c r="C4" s="61">
        <v>4</v>
      </c>
      <c r="D4" s="32"/>
      <c r="E4" s="33" t="s">
        <v>10</v>
      </c>
      <c r="F4" s="5"/>
      <c r="G4" s="60"/>
      <c r="H4" s="60"/>
    </row>
    <row r="5" spans="1:10">
      <c r="B5" s="6"/>
      <c r="C5" s="34"/>
      <c r="D5" s="32"/>
      <c r="E5" s="33"/>
      <c r="F5" s="5"/>
      <c r="G5" s="60"/>
      <c r="H5" s="60"/>
    </row>
    <row r="6" spans="1:10">
      <c r="A6" s="6"/>
      <c r="C6" s="34"/>
      <c r="D6" s="32"/>
      <c r="E6" s="60"/>
      <c r="F6" s="60"/>
      <c r="G6" s="60"/>
      <c r="H6" s="60"/>
    </row>
    <row r="7" spans="1:10">
      <c r="A7" s="35"/>
      <c r="B7" s="35"/>
      <c r="C7" s="36"/>
      <c r="D7" s="37"/>
      <c r="E7" s="38" t="s">
        <v>0</v>
      </c>
      <c r="F7" s="39">
        <f>SUM(H10:H14)</f>
        <v>0</v>
      </c>
      <c r="G7" s="40"/>
      <c r="H7" s="40"/>
    </row>
    <row r="8" spans="1:10" ht="12.75" customHeight="1">
      <c r="A8" s="40"/>
      <c r="B8" s="35"/>
      <c r="C8" s="41"/>
      <c r="D8" s="42"/>
      <c r="E8" s="40"/>
      <c r="F8" s="40"/>
      <c r="G8" s="40"/>
      <c r="H8" s="40"/>
    </row>
    <row r="9" spans="1:10" s="44" customFormat="1" ht="43.2" customHeight="1">
      <c r="A9" s="43" t="s">
        <v>22</v>
      </c>
      <c r="B9" s="43" t="s">
        <v>35</v>
      </c>
      <c r="C9" s="56" t="s">
        <v>23</v>
      </c>
      <c r="D9" s="57" t="s">
        <v>43</v>
      </c>
      <c r="E9" s="43" t="s">
        <v>36</v>
      </c>
      <c r="F9" s="43" t="s">
        <v>37</v>
      </c>
      <c r="G9" s="43" t="s">
        <v>38</v>
      </c>
      <c r="H9" s="43" t="s">
        <v>8</v>
      </c>
    </row>
    <row r="10" spans="1:10" s="44" customFormat="1" ht="119.4" customHeight="1">
      <c r="A10" s="71" t="s">
        <v>47</v>
      </c>
      <c r="B10" s="49" t="s">
        <v>88</v>
      </c>
      <c r="C10" s="50">
        <v>1200</v>
      </c>
      <c r="D10" s="52" t="s">
        <v>56</v>
      </c>
      <c r="E10" s="72"/>
      <c r="F10" s="72"/>
      <c r="G10" s="73"/>
      <c r="H10" s="48">
        <f>ROUND(ROUND(C10,2)*ROUND(G10,2),2)</f>
        <v>0</v>
      </c>
    </row>
    <row r="11" spans="1:10" s="44" customFormat="1" ht="43.2" customHeight="1">
      <c r="A11" s="71" t="s">
        <v>72</v>
      </c>
      <c r="B11" s="49" t="s">
        <v>73</v>
      </c>
      <c r="C11" s="50">
        <v>180</v>
      </c>
      <c r="D11" s="52" t="s">
        <v>56</v>
      </c>
      <c r="E11" s="72"/>
      <c r="F11" s="72"/>
      <c r="G11" s="73"/>
      <c r="H11" s="48">
        <f t="shared" ref="H11:H14" si="0">ROUND(ROUND(C11,2)*ROUND(G11,2),2)</f>
        <v>0</v>
      </c>
    </row>
    <row r="12" spans="1:10" s="44" customFormat="1" ht="43.2" customHeight="1">
      <c r="A12" s="71" t="s">
        <v>49</v>
      </c>
      <c r="B12" s="49" t="s">
        <v>86</v>
      </c>
      <c r="C12" s="50">
        <v>15</v>
      </c>
      <c r="D12" s="52" t="s">
        <v>56</v>
      </c>
      <c r="E12" s="72"/>
      <c r="F12" s="72"/>
      <c r="G12" s="73"/>
      <c r="H12" s="48">
        <f t="shared" si="0"/>
        <v>0</v>
      </c>
    </row>
    <row r="13" spans="1:10" s="44" customFormat="1" ht="43.2" customHeight="1">
      <c r="A13" s="71" t="s">
        <v>50</v>
      </c>
      <c r="B13" s="49" t="s">
        <v>87</v>
      </c>
      <c r="C13" s="50">
        <v>15</v>
      </c>
      <c r="D13" s="52" t="s">
        <v>56</v>
      </c>
      <c r="E13" s="72"/>
      <c r="F13" s="72"/>
      <c r="G13" s="73"/>
      <c r="H13" s="48">
        <f t="shared" si="0"/>
        <v>0</v>
      </c>
    </row>
    <row r="14" spans="1:10" s="44" customFormat="1" ht="57" customHeight="1">
      <c r="A14" s="71" t="s">
        <v>74</v>
      </c>
      <c r="B14" s="49" t="s">
        <v>89</v>
      </c>
      <c r="C14" s="50">
        <v>2</v>
      </c>
      <c r="D14" s="52" t="s">
        <v>56</v>
      </c>
      <c r="E14" s="46"/>
      <c r="F14" s="46"/>
      <c r="G14" s="74"/>
      <c r="H14" s="48">
        <f t="shared" si="0"/>
        <v>0</v>
      </c>
    </row>
    <row r="15" spans="1:10" ht="9" customHeight="1"/>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0"/>
  <sheetViews>
    <sheetView showGridLines="0" view="pageBreakPreview" zoomScaleNormal="100" zoomScaleSheetLayoutView="100" zoomScalePageLayoutView="85" workbookViewId="0">
      <selection activeCell="B18" sqref="B18"/>
    </sheetView>
  </sheetViews>
  <sheetFormatPr defaultColWidth="9.109375" defaultRowHeight="14.4"/>
  <cols>
    <col min="1" max="1" width="5.33203125" style="59" customWidth="1"/>
    <col min="2" max="2" width="74.88671875" style="59" customWidth="1"/>
    <col min="3" max="3" width="9.6640625" style="31" customWidth="1"/>
    <col min="4" max="4" width="7.33203125" style="62" customWidth="1"/>
    <col min="5" max="5" width="22.33203125" style="59" customWidth="1"/>
    <col min="6" max="6" width="21" style="59" customWidth="1"/>
    <col min="7" max="7" width="15.109375" style="59" customWidth="1"/>
    <col min="8" max="8" width="19" style="59" customWidth="1"/>
    <col min="9" max="10" width="14.33203125" style="59" customWidth="1"/>
    <col min="11" max="16384" width="9.109375" style="59"/>
  </cols>
  <sheetData>
    <row r="1" spans="1:10">
      <c r="B1" s="28" t="str">
        <f>'Informacje ogólne'!C4</f>
        <v>DFP.271.245.2018.LS</v>
      </c>
      <c r="C1" s="59"/>
      <c r="H1" s="30" t="s">
        <v>42</v>
      </c>
      <c r="I1" s="30"/>
      <c r="J1" s="30"/>
    </row>
    <row r="2" spans="1:10">
      <c r="E2" s="93"/>
      <c r="F2" s="93"/>
      <c r="G2" s="98" t="s">
        <v>41</v>
      </c>
      <c r="H2" s="98"/>
    </row>
    <row r="4" spans="1:10">
      <c r="B4" s="6" t="s">
        <v>7</v>
      </c>
      <c r="C4" s="61">
        <v>5</v>
      </c>
      <c r="D4" s="32"/>
      <c r="E4" s="33" t="s">
        <v>10</v>
      </c>
      <c r="F4" s="5"/>
      <c r="G4" s="60"/>
      <c r="H4" s="60"/>
    </row>
    <row r="5" spans="1:10">
      <c r="B5" s="6"/>
      <c r="C5" s="34"/>
      <c r="D5" s="32"/>
      <c r="E5" s="33"/>
      <c r="F5" s="5"/>
      <c r="G5" s="60"/>
      <c r="H5" s="60"/>
    </row>
    <row r="6" spans="1:10">
      <c r="A6" s="6"/>
      <c r="C6" s="34"/>
      <c r="D6" s="32"/>
      <c r="E6" s="60"/>
      <c r="F6" s="60"/>
      <c r="G6" s="60"/>
      <c r="H6" s="60"/>
    </row>
    <row r="7" spans="1:10">
      <c r="A7" s="35"/>
      <c r="B7" s="35"/>
      <c r="C7" s="36"/>
      <c r="D7" s="37"/>
      <c r="E7" s="38" t="s">
        <v>0</v>
      </c>
      <c r="F7" s="39">
        <f>SUM(H10:H10)</f>
        <v>0</v>
      </c>
      <c r="G7" s="40"/>
      <c r="H7" s="40"/>
    </row>
    <row r="8" spans="1:10" ht="12.75" customHeight="1">
      <c r="A8" s="40"/>
      <c r="B8" s="35"/>
      <c r="C8" s="41"/>
      <c r="D8" s="42"/>
      <c r="E8" s="40"/>
      <c r="F8" s="40"/>
      <c r="G8" s="40"/>
      <c r="H8" s="40"/>
    </row>
    <row r="9" spans="1:10" s="44" customFormat="1" ht="43.2" customHeight="1">
      <c r="A9" s="43" t="s">
        <v>22</v>
      </c>
      <c r="B9" s="43" t="s">
        <v>35</v>
      </c>
      <c r="C9" s="56" t="s">
        <v>23</v>
      </c>
      <c r="D9" s="57" t="s">
        <v>43</v>
      </c>
      <c r="E9" s="43" t="s">
        <v>36</v>
      </c>
      <c r="F9" s="43" t="s">
        <v>37</v>
      </c>
      <c r="G9" s="43" t="s">
        <v>38</v>
      </c>
      <c r="H9" s="43" t="s">
        <v>8</v>
      </c>
    </row>
    <row r="10" spans="1:10" s="44" customFormat="1" ht="84" customHeight="1">
      <c r="A10" s="71" t="s">
        <v>47</v>
      </c>
      <c r="B10" s="49" t="s">
        <v>75</v>
      </c>
      <c r="C10" s="50">
        <v>215</v>
      </c>
      <c r="D10" s="52" t="s">
        <v>56</v>
      </c>
      <c r="E10" s="46"/>
      <c r="F10" s="46"/>
      <c r="G10" s="47"/>
      <c r="H10" s="48">
        <f>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3"/>
  <sheetViews>
    <sheetView showGridLines="0" view="pageBreakPreview" zoomScaleNormal="100" zoomScaleSheetLayoutView="100" zoomScalePageLayoutView="85" workbookViewId="0">
      <selection activeCell="B18" sqref="B18"/>
    </sheetView>
  </sheetViews>
  <sheetFormatPr defaultColWidth="9.109375" defaultRowHeight="14.4"/>
  <cols>
    <col min="1" max="1" width="5.33203125" style="69" customWidth="1"/>
    <col min="2" max="2" width="74.88671875" style="69" customWidth="1"/>
    <col min="3" max="3" width="9.6640625" style="31" customWidth="1"/>
    <col min="4" max="4" width="7.33203125" style="70" customWidth="1"/>
    <col min="5" max="5" width="22.33203125" style="69" customWidth="1"/>
    <col min="6" max="6" width="21" style="69" customWidth="1"/>
    <col min="7" max="7" width="15.109375" style="69" customWidth="1"/>
    <col min="8" max="8" width="19" style="69" customWidth="1"/>
    <col min="9" max="10" width="14.33203125" style="69" customWidth="1"/>
    <col min="11" max="16384" width="9.109375" style="69"/>
  </cols>
  <sheetData>
    <row r="1" spans="1:10">
      <c r="B1" s="28" t="str">
        <f>'Informacje ogólne'!C4</f>
        <v>DFP.271.245.2018.LS</v>
      </c>
      <c r="C1" s="69"/>
      <c r="H1" s="30" t="s">
        <v>42</v>
      </c>
      <c r="I1" s="30"/>
      <c r="J1" s="30"/>
    </row>
    <row r="2" spans="1:10">
      <c r="E2" s="93"/>
      <c r="F2" s="93"/>
      <c r="G2" s="98" t="s">
        <v>41</v>
      </c>
      <c r="H2" s="98"/>
    </row>
    <row r="4" spans="1:10">
      <c r="B4" s="6" t="s">
        <v>7</v>
      </c>
      <c r="C4" s="67">
        <v>6</v>
      </c>
      <c r="D4" s="32"/>
      <c r="E4" s="33" t="s">
        <v>10</v>
      </c>
      <c r="F4" s="5"/>
      <c r="G4" s="68"/>
      <c r="H4" s="68"/>
    </row>
    <row r="5" spans="1:10">
      <c r="B5" s="6"/>
      <c r="C5" s="34"/>
      <c r="D5" s="32"/>
      <c r="E5" s="33"/>
      <c r="F5" s="5"/>
      <c r="G5" s="68"/>
      <c r="H5" s="68"/>
    </row>
    <row r="6" spans="1:10">
      <c r="A6" s="6"/>
      <c r="C6" s="34"/>
      <c r="D6" s="32"/>
      <c r="E6" s="68"/>
      <c r="F6" s="68"/>
      <c r="G6" s="68"/>
      <c r="H6" s="68"/>
    </row>
    <row r="7" spans="1:10">
      <c r="A7" s="35"/>
      <c r="B7" s="35"/>
      <c r="C7" s="36"/>
      <c r="D7" s="37"/>
      <c r="E7" s="38" t="s">
        <v>0</v>
      </c>
      <c r="F7" s="39">
        <f>SUM(H10:H12)</f>
        <v>0</v>
      </c>
      <c r="G7" s="40"/>
      <c r="H7" s="40"/>
    </row>
    <row r="8" spans="1:10" ht="12.75" customHeight="1">
      <c r="A8" s="40"/>
      <c r="B8" s="35"/>
      <c r="C8" s="41"/>
      <c r="D8" s="42"/>
      <c r="E8" s="40"/>
      <c r="F8" s="40"/>
      <c r="G8" s="40"/>
      <c r="H8" s="40"/>
    </row>
    <row r="9" spans="1:10" s="44" customFormat="1" ht="43.2" customHeight="1">
      <c r="A9" s="43" t="s">
        <v>22</v>
      </c>
      <c r="B9" s="43" t="s">
        <v>35</v>
      </c>
      <c r="C9" s="56" t="s">
        <v>23</v>
      </c>
      <c r="D9" s="57" t="s">
        <v>43</v>
      </c>
      <c r="E9" s="43" t="s">
        <v>36</v>
      </c>
      <c r="F9" s="43" t="s">
        <v>37</v>
      </c>
      <c r="G9" s="43" t="s">
        <v>38</v>
      </c>
      <c r="H9" s="43" t="s">
        <v>8</v>
      </c>
    </row>
    <row r="10" spans="1:10" s="44" customFormat="1" ht="51" customHeight="1">
      <c r="A10" s="71" t="s">
        <v>47</v>
      </c>
      <c r="B10" s="49" t="s">
        <v>90</v>
      </c>
      <c r="C10" s="50">
        <v>1000</v>
      </c>
      <c r="D10" s="52" t="s">
        <v>56</v>
      </c>
      <c r="E10" s="72"/>
      <c r="F10" s="72"/>
      <c r="G10" s="73"/>
      <c r="H10" s="48">
        <f>ROUND(ROUND(C10,2)*ROUND(G10,2),2)</f>
        <v>0</v>
      </c>
    </row>
    <row r="11" spans="1:10" s="44" customFormat="1" ht="111.6" customHeight="1">
      <c r="A11" s="71" t="s">
        <v>72</v>
      </c>
      <c r="B11" s="49" t="s">
        <v>76</v>
      </c>
      <c r="C11" s="50">
        <v>1100</v>
      </c>
      <c r="D11" s="52" t="s">
        <v>56</v>
      </c>
      <c r="E11" s="72"/>
      <c r="F11" s="72"/>
      <c r="G11" s="73"/>
      <c r="H11" s="48">
        <f t="shared" ref="H11:H12" si="0">ROUND(ROUND(C11,2)*ROUND(G11,2),2)</f>
        <v>0</v>
      </c>
    </row>
    <row r="12" spans="1:10" s="44" customFormat="1" ht="84.6" customHeight="1">
      <c r="A12" s="71" t="s">
        <v>49</v>
      </c>
      <c r="B12" s="49" t="s">
        <v>77</v>
      </c>
      <c r="C12" s="50">
        <v>600</v>
      </c>
      <c r="D12" s="52" t="s">
        <v>56</v>
      </c>
      <c r="E12" s="72"/>
      <c r="F12" s="72"/>
      <c r="G12" s="73"/>
      <c r="H12" s="48">
        <f t="shared" si="0"/>
        <v>0</v>
      </c>
    </row>
    <row r="13" spans="1:10" ht="18.600000000000001" customHeight="1"/>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2"/>
  <sheetViews>
    <sheetView showGridLines="0" view="pageBreakPreview" zoomScaleNormal="100" zoomScaleSheetLayoutView="100" zoomScalePageLayoutView="85" workbookViewId="0">
      <selection activeCell="B18" sqref="B18"/>
    </sheetView>
  </sheetViews>
  <sheetFormatPr defaultColWidth="9.109375" defaultRowHeight="14.4"/>
  <cols>
    <col min="1" max="1" width="5.33203125" style="69" customWidth="1"/>
    <col min="2" max="2" width="74.88671875" style="69" customWidth="1"/>
    <col min="3" max="3" width="9.6640625" style="31" customWidth="1"/>
    <col min="4" max="4" width="7.33203125" style="70" customWidth="1"/>
    <col min="5" max="5" width="22.33203125" style="69" customWidth="1"/>
    <col min="6" max="6" width="21" style="69" customWidth="1"/>
    <col min="7" max="7" width="15.109375" style="69" customWidth="1"/>
    <col min="8" max="8" width="19" style="69" customWidth="1"/>
    <col min="9" max="10" width="14.33203125" style="69" customWidth="1"/>
    <col min="11" max="16384" width="9.109375" style="69"/>
  </cols>
  <sheetData>
    <row r="1" spans="1:10">
      <c r="B1" s="28" t="str">
        <f>'Informacje ogólne'!C4</f>
        <v>DFP.271.245.2018.LS</v>
      </c>
      <c r="C1" s="69"/>
      <c r="H1" s="30" t="s">
        <v>42</v>
      </c>
      <c r="I1" s="30"/>
      <c r="J1" s="30"/>
    </row>
    <row r="2" spans="1:10">
      <c r="E2" s="93"/>
      <c r="F2" s="93"/>
      <c r="G2" s="98" t="s">
        <v>41</v>
      </c>
      <c r="H2" s="98"/>
    </row>
    <row r="4" spans="1:10">
      <c r="B4" s="6" t="s">
        <v>7</v>
      </c>
      <c r="C4" s="67">
        <v>7</v>
      </c>
      <c r="D4" s="32"/>
      <c r="E4" s="33" t="s">
        <v>10</v>
      </c>
      <c r="F4" s="5"/>
      <c r="G4" s="68"/>
      <c r="H4" s="68"/>
    </row>
    <row r="5" spans="1:10">
      <c r="B5" s="6"/>
      <c r="C5" s="34"/>
      <c r="D5" s="32"/>
      <c r="E5" s="33"/>
      <c r="F5" s="5"/>
      <c r="G5" s="68"/>
      <c r="H5" s="68"/>
    </row>
    <row r="6" spans="1:10">
      <c r="A6" s="6"/>
      <c r="C6" s="34"/>
      <c r="D6" s="32"/>
      <c r="E6" s="68"/>
      <c r="F6" s="68"/>
      <c r="G6" s="68"/>
      <c r="H6" s="68"/>
    </row>
    <row r="7" spans="1:10">
      <c r="A7" s="35"/>
      <c r="B7" s="35"/>
      <c r="C7" s="36"/>
      <c r="D7" s="37"/>
      <c r="E7" s="38" t="s">
        <v>0</v>
      </c>
      <c r="F7" s="39">
        <f>SUM(H10:H11)</f>
        <v>0</v>
      </c>
      <c r="G7" s="40"/>
      <c r="H7" s="40"/>
    </row>
    <row r="8" spans="1:10" ht="12.75" customHeight="1">
      <c r="A8" s="40"/>
      <c r="B8" s="35"/>
      <c r="C8" s="41"/>
      <c r="D8" s="42"/>
      <c r="E8" s="40"/>
      <c r="F8" s="40"/>
      <c r="G8" s="40"/>
      <c r="H8" s="40"/>
    </row>
    <row r="9" spans="1:10" s="44" customFormat="1" ht="43.2" customHeight="1">
      <c r="A9" s="43" t="s">
        <v>22</v>
      </c>
      <c r="B9" s="43" t="s">
        <v>35</v>
      </c>
      <c r="C9" s="56" t="s">
        <v>23</v>
      </c>
      <c r="D9" s="57" t="s">
        <v>43</v>
      </c>
      <c r="E9" s="43" t="s">
        <v>36</v>
      </c>
      <c r="F9" s="43" t="s">
        <v>37</v>
      </c>
      <c r="G9" s="43" t="s">
        <v>38</v>
      </c>
      <c r="H9" s="43" t="s">
        <v>8</v>
      </c>
    </row>
    <row r="10" spans="1:10" s="44" customFormat="1" ht="51" customHeight="1">
      <c r="A10" s="71" t="s">
        <v>47</v>
      </c>
      <c r="B10" s="49" t="s">
        <v>78</v>
      </c>
      <c r="C10" s="50">
        <v>30</v>
      </c>
      <c r="D10" s="52" t="s">
        <v>56</v>
      </c>
      <c r="E10" s="72"/>
      <c r="F10" s="72"/>
      <c r="G10" s="73"/>
      <c r="H10" s="48">
        <f>ROUND(ROUND(C10,2)*ROUND(G10,2),2)</f>
        <v>0</v>
      </c>
    </row>
    <row r="11" spans="1:10" s="44" customFormat="1" ht="74.400000000000006" customHeight="1">
      <c r="A11" s="71" t="s">
        <v>72</v>
      </c>
      <c r="B11" s="49" t="s">
        <v>79</v>
      </c>
      <c r="C11" s="50">
        <v>8</v>
      </c>
      <c r="D11" s="52" t="s">
        <v>56</v>
      </c>
      <c r="E11" s="72"/>
      <c r="F11" s="72"/>
      <c r="G11" s="73"/>
      <c r="H11" s="48">
        <f t="shared" ref="H11" si="0">ROUND(ROUND(C11,2)*ROUND(G11,2),2)</f>
        <v>0</v>
      </c>
    </row>
    <row r="12" spans="1:10" ht="18.600000000000001" customHeight="1"/>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2"/>
  <sheetViews>
    <sheetView showGridLines="0" view="pageBreakPreview" zoomScaleNormal="100" zoomScaleSheetLayoutView="100" zoomScalePageLayoutView="85" workbookViewId="0">
      <selection activeCell="B18" sqref="B18"/>
    </sheetView>
  </sheetViews>
  <sheetFormatPr defaultColWidth="9.109375" defaultRowHeight="14.4"/>
  <cols>
    <col min="1" max="1" width="5.33203125" style="69" customWidth="1"/>
    <col min="2" max="2" width="74.88671875" style="69" customWidth="1"/>
    <col min="3" max="3" width="9.6640625" style="31" customWidth="1"/>
    <col min="4" max="4" width="7.33203125" style="70" customWidth="1"/>
    <col min="5" max="5" width="22.33203125" style="69" customWidth="1"/>
    <col min="6" max="6" width="21" style="69" customWidth="1"/>
    <col min="7" max="7" width="15.109375" style="69" customWidth="1"/>
    <col min="8" max="8" width="19" style="69" customWidth="1"/>
    <col min="9" max="10" width="14.33203125" style="69" customWidth="1"/>
    <col min="11" max="16384" width="9.109375" style="69"/>
  </cols>
  <sheetData>
    <row r="1" spans="1:10">
      <c r="B1" s="28" t="str">
        <f>'Informacje ogólne'!C4</f>
        <v>DFP.271.245.2018.LS</v>
      </c>
      <c r="C1" s="69"/>
      <c r="H1" s="30" t="s">
        <v>42</v>
      </c>
      <c r="I1" s="30"/>
      <c r="J1" s="30"/>
    </row>
    <row r="2" spans="1:10">
      <c r="E2" s="93"/>
      <c r="F2" s="93"/>
      <c r="G2" s="98" t="s">
        <v>41</v>
      </c>
      <c r="H2" s="98"/>
    </row>
    <row r="4" spans="1:10">
      <c r="B4" s="6" t="s">
        <v>7</v>
      </c>
      <c r="C4" s="67">
        <v>8</v>
      </c>
      <c r="D4" s="32"/>
      <c r="E4" s="33" t="s">
        <v>10</v>
      </c>
      <c r="F4" s="5"/>
      <c r="G4" s="68"/>
      <c r="H4" s="68"/>
    </row>
    <row r="5" spans="1:10">
      <c r="B5" s="6"/>
      <c r="C5" s="34"/>
      <c r="D5" s="32"/>
      <c r="E5" s="33"/>
      <c r="F5" s="5"/>
      <c r="G5" s="68"/>
      <c r="H5" s="68"/>
    </row>
    <row r="6" spans="1:10">
      <c r="A6" s="6"/>
      <c r="C6" s="34"/>
      <c r="D6" s="32"/>
      <c r="E6" s="68"/>
      <c r="F6" s="68"/>
      <c r="G6" s="68"/>
      <c r="H6" s="68"/>
    </row>
    <row r="7" spans="1:10">
      <c r="A7" s="35"/>
      <c r="B7" s="35"/>
      <c r="C7" s="36"/>
      <c r="D7" s="37"/>
      <c r="E7" s="38" t="s">
        <v>0</v>
      </c>
      <c r="F7" s="39">
        <f>SUM(H10:H11)</f>
        <v>0</v>
      </c>
      <c r="G7" s="40"/>
      <c r="H7" s="40"/>
    </row>
    <row r="8" spans="1:10" ht="12.75" customHeight="1">
      <c r="A8" s="40"/>
      <c r="B8" s="35"/>
      <c r="C8" s="41"/>
      <c r="D8" s="42"/>
      <c r="E8" s="40"/>
      <c r="F8" s="40"/>
      <c r="G8" s="40"/>
      <c r="H8" s="40"/>
    </row>
    <row r="9" spans="1:10" s="44" customFormat="1" ht="43.2" customHeight="1">
      <c r="A9" s="43" t="s">
        <v>22</v>
      </c>
      <c r="B9" s="43" t="s">
        <v>35</v>
      </c>
      <c r="C9" s="56" t="s">
        <v>23</v>
      </c>
      <c r="D9" s="57" t="s">
        <v>43</v>
      </c>
      <c r="E9" s="43" t="s">
        <v>36</v>
      </c>
      <c r="F9" s="43" t="s">
        <v>37</v>
      </c>
      <c r="G9" s="43" t="s">
        <v>38</v>
      </c>
      <c r="H9" s="43" t="s">
        <v>8</v>
      </c>
    </row>
    <row r="10" spans="1:10" s="44" customFormat="1" ht="51" customHeight="1">
      <c r="A10" s="71" t="s">
        <v>47</v>
      </c>
      <c r="B10" s="49" t="s">
        <v>80</v>
      </c>
      <c r="C10" s="50">
        <v>8</v>
      </c>
      <c r="D10" s="52" t="s">
        <v>56</v>
      </c>
      <c r="E10" s="72"/>
      <c r="F10" s="72"/>
      <c r="G10" s="73"/>
      <c r="H10" s="48">
        <f>ROUND(ROUND(C10,2)*ROUND(G10,2),2)</f>
        <v>0</v>
      </c>
    </row>
    <row r="11" spans="1:10" s="44" customFormat="1" ht="74.400000000000006" customHeight="1">
      <c r="A11" s="71" t="s">
        <v>72</v>
      </c>
      <c r="B11" s="49" t="s">
        <v>81</v>
      </c>
      <c r="C11" s="50">
        <v>3</v>
      </c>
      <c r="D11" s="52" t="s">
        <v>56</v>
      </c>
      <c r="E11" s="72"/>
      <c r="F11" s="72"/>
      <c r="G11" s="73"/>
      <c r="H11" s="48">
        <f t="shared" ref="H11" si="0">ROUND(ROUND(C11,2)*ROUND(G11,2),2)</f>
        <v>0</v>
      </c>
    </row>
    <row r="12" spans="1:10" ht="18.600000000000001" customHeight="1"/>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9</vt:i4>
      </vt:variant>
    </vt:vector>
  </HeadingPairs>
  <TitlesOfParts>
    <vt:vector size="18" baseType="lpstr">
      <vt:lpstr>Informacje ogólne</vt:lpstr>
      <vt:lpstr>część (1)</vt:lpstr>
      <vt:lpstr>część (2)</vt:lpstr>
      <vt:lpstr>część (3)</vt:lpstr>
      <vt:lpstr>część (4)</vt:lpstr>
      <vt:lpstr>część (5)</vt:lpstr>
      <vt:lpstr>część (6)</vt:lpstr>
      <vt:lpstr>część (7)</vt:lpstr>
      <vt:lpstr>część (8)</vt:lpstr>
      <vt:lpstr>'część (1)'!Obszar_wydruku</vt:lpstr>
      <vt:lpstr>'część (2)'!Obszar_wydruku</vt:lpstr>
      <vt:lpstr>'część (3)'!Obszar_wydruku</vt:lpstr>
      <vt:lpstr>'część (4)'!Obszar_wydruku</vt:lpstr>
      <vt:lpstr>'część (5)'!Obszar_wydruku</vt:lpstr>
      <vt:lpstr>'część (6)'!Obszar_wydruku</vt:lpstr>
      <vt:lpstr>'część (7)'!Obszar_wydruku</vt:lpstr>
      <vt:lpstr>'część (8)'!Obszar_wydruku</vt:lpstr>
      <vt:lpstr>'Informacje ogólne'!Obszar_wydruku</vt:lpstr>
    </vt:vector>
  </TitlesOfParts>
  <Company>datacomp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2019-01-23T13:56:44Z</cp:lastPrinted>
  <dcterms:created xsi:type="dcterms:W3CDTF">2003-05-16T10:10:29Z</dcterms:created>
  <dcterms:modified xsi:type="dcterms:W3CDTF">2019-01-23T13:56:50Z</dcterms:modified>
</cp:coreProperties>
</file>