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en_skoroszyt" defaultThemeVersion="124226"/>
  <mc:AlternateContent xmlns:mc="http://schemas.openxmlformats.org/markup-compatibility/2006">
    <mc:Choice Requires="x15">
      <x15ac:absPath xmlns:x15ac="http://schemas.microsoft.com/office/spreadsheetml/2010/11/ac" url="C:\Users\lsendo\Desktop\sprawy\165\"/>
    </mc:Choice>
  </mc:AlternateContent>
  <bookViews>
    <workbookView xWindow="0" yWindow="0" windowWidth="16590" windowHeight="9435" tabRatio="894"/>
  </bookViews>
  <sheets>
    <sheet name="Informacje ogólne" sheetId="1" r:id="rId1"/>
    <sheet name="część (1)" sheetId="64" r:id="rId2"/>
    <sheet name="część (2)" sheetId="65" r:id="rId3"/>
    <sheet name="część (3)" sheetId="85" r:id="rId4"/>
    <sheet name="część (4)" sheetId="66" r:id="rId5"/>
    <sheet name="część (5)" sheetId="67" r:id="rId6"/>
    <sheet name="część (6)" sheetId="68" r:id="rId7"/>
    <sheet name="część (7)" sheetId="69" r:id="rId8"/>
    <sheet name="część (8)" sheetId="86" r:id="rId9"/>
    <sheet name="część (9)" sheetId="87" r:id="rId10"/>
    <sheet name="część (10)" sheetId="88" r:id="rId11"/>
    <sheet name="część (11)" sheetId="73" r:id="rId12"/>
    <sheet name="część (12)" sheetId="89" r:id="rId13"/>
    <sheet name="część (13)" sheetId="75" r:id="rId14"/>
    <sheet name="część (14)" sheetId="76" r:id="rId15"/>
    <sheet name="część (15)" sheetId="77" r:id="rId16"/>
  </sheets>
  <definedNames>
    <definedName name="_xlnm._FilterDatabase" localSheetId="13" hidden="1">'część (13)'!$A$9:$K$14</definedName>
    <definedName name="_xlnm.Print_Area" localSheetId="1">'część (1)'!$A$1:$I$76</definedName>
    <definedName name="_xlnm.Print_Area" localSheetId="10">'część (10)'!$A$1:$I$12</definedName>
    <definedName name="_xlnm.Print_Area" localSheetId="11">'część (11)'!$A$1:$I$11</definedName>
    <definedName name="_xlnm.Print_Area" localSheetId="12">'część (12)'!$A$1:$J$12</definedName>
    <definedName name="_xlnm.Print_Area" localSheetId="13">'część (13)'!$A$1:$I$15</definedName>
    <definedName name="_xlnm.Print_Area" localSheetId="14">'część (14)'!$A$1:$I$11</definedName>
    <definedName name="_xlnm.Print_Area" localSheetId="15">'część (15)'!$A$1:$I$13</definedName>
    <definedName name="_xlnm.Print_Area" localSheetId="2">'część (2)'!$A$1:$I$11</definedName>
    <definedName name="_xlnm.Print_Area" localSheetId="3">'część (3)'!$A$1:$I$11</definedName>
    <definedName name="_xlnm.Print_Area" localSheetId="4">'część (4)'!$A$1:$I$11</definedName>
    <definedName name="_xlnm.Print_Area" localSheetId="5">'część (5)'!$A$1:$I$14</definedName>
    <definedName name="_xlnm.Print_Area" localSheetId="6">'część (6)'!$A$1:$I$11</definedName>
    <definedName name="_xlnm.Print_Area" localSheetId="7">'część (7)'!$A$1:$I$12</definedName>
    <definedName name="_xlnm.Print_Area" localSheetId="8">'część (8)'!$A$1:$I$13</definedName>
    <definedName name="_xlnm.Print_Area" localSheetId="9">'część (9)'!$A$1:$J$21</definedName>
    <definedName name="_xlnm.Print_Area" localSheetId="0">'Informacje ogólne'!$A$1:$D$62</definedName>
  </definedNames>
  <calcPr calcId="162913"/>
</workbook>
</file>

<file path=xl/calcChain.xml><?xml version="1.0" encoding="utf-8"?>
<calcChain xmlns="http://schemas.openxmlformats.org/spreadsheetml/2006/main">
  <c r="I12" i="75" l="1"/>
  <c r="I14" i="75"/>
  <c r="J11" i="89"/>
  <c r="J10" i="89"/>
  <c r="F7" i="89" s="1"/>
  <c r="C32" i="1" s="1"/>
  <c r="B1" i="89"/>
  <c r="I11" i="88"/>
  <c r="I10" i="88"/>
  <c r="F7" i="88" s="1"/>
  <c r="C30" i="1" s="1"/>
  <c r="B1" i="88"/>
  <c r="J20" i="87" l="1"/>
  <c r="J19" i="87"/>
  <c r="J18" i="87"/>
  <c r="J17" i="87"/>
  <c r="J16" i="87"/>
  <c r="J15" i="87"/>
  <c r="J14" i="87"/>
  <c r="J13" i="87"/>
  <c r="J12" i="87"/>
  <c r="J11" i="87"/>
  <c r="J10" i="87"/>
  <c r="B1" i="87"/>
  <c r="I12" i="86"/>
  <c r="I11" i="86"/>
  <c r="I10" i="86"/>
  <c r="F7" i="86" s="1"/>
  <c r="C28" i="1" s="1"/>
  <c r="B1" i="86"/>
  <c r="I12" i="67"/>
  <c r="I10" i="85"/>
  <c r="F7" i="85" s="1"/>
  <c r="C23" i="1" s="1"/>
  <c r="B1" i="85"/>
  <c r="F7" i="87" l="1"/>
  <c r="C29" i="1" s="1"/>
  <c r="I12" i="77"/>
  <c r="I11" i="77"/>
  <c r="I10" i="77"/>
  <c r="F7" i="77" s="1"/>
  <c r="C35" i="1" s="1"/>
  <c r="B1" i="77"/>
  <c r="I10" i="76"/>
  <c r="B1" i="76"/>
  <c r="F7" i="76" l="1"/>
  <c r="C34" i="1" s="1"/>
  <c r="I11" i="75"/>
  <c r="I10" i="75"/>
  <c r="B1" i="75"/>
  <c r="I10" i="73"/>
  <c r="B1" i="73"/>
  <c r="F7" i="75" l="1"/>
  <c r="C33" i="1" s="1"/>
  <c r="F7" i="73"/>
  <c r="C31" i="1" s="1"/>
  <c r="I11" i="69" l="1"/>
  <c r="I10" i="69"/>
  <c r="B1" i="69"/>
  <c r="I10" i="68"/>
  <c r="F7" i="68" s="1"/>
  <c r="C26" i="1" s="1"/>
  <c r="B1" i="68"/>
  <c r="I13" i="67"/>
  <c r="I11" i="67"/>
  <c r="I10" i="67"/>
  <c r="B1" i="67"/>
  <c r="I10" i="66"/>
  <c r="F7" i="66" s="1"/>
  <c r="C24" i="1" s="1"/>
  <c r="B1" i="66"/>
  <c r="I10" i="65"/>
  <c r="F7" i="65" s="1"/>
  <c r="C22" i="1" s="1"/>
  <c r="B1" i="65"/>
  <c r="F7" i="69" l="1"/>
  <c r="C27" i="1" s="1"/>
  <c r="F7" i="67"/>
  <c r="C25" i="1" s="1"/>
  <c r="I21" i="64"/>
  <c r="I22" i="64"/>
  <c r="I23" i="64"/>
  <c r="I24" i="64"/>
  <c r="I25" i="64"/>
  <c r="I26" i="64"/>
  <c r="I27" i="64"/>
  <c r="I28" i="64"/>
  <c r="I29" i="64"/>
  <c r="I30" i="64"/>
  <c r="I31" i="64"/>
  <c r="I32" i="64"/>
  <c r="I33" i="64"/>
  <c r="I34" i="64"/>
  <c r="I35" i="64"/>
  <c r="I36" i="64"/>
  <c r="I37" i="64"/>
  <c r="I38" i="64"/>
  <c r="I39" i="64"/>
  <c r="I40" i="64"/>
  <c r="I41" i="64"/>
  <c r="I42" i="64"/>
  <c r="I43" i="64"/>
  <c r="I44" i="64"/>
  <c r="I45" i="64"/>
  <c r="I46" i="64"/>
  <c r="I47" i="64"/>
  <c r="I48" i="64"/>
  <c r="I49" i="64"/>
  <c r="I50" i="64"/>
  <c r="I51" i="64"/>
  <c r="I52" i="64"/>
  <c r="I53" i="64"/>
  <c r="I54" i="64"/>
  <c r="I55" i="64"/>
  <c r="I56" i="64"/>
  <c r="I57" i="64"/>
  <c r="I58" i="64"/>
  <c r="I59" i="64"/>
  <c r="I60" i="64"/>
  <c r="I61" i="64"/>
  <c r="I62" i="64"/>
  <c r="I63" i="64"/>
  <c r="I64" i="64"/>
  <c r="I65" i="64"/>
  <c r="I66" i="64"/>
  <c r="I67" i="64"/>
  <c r="I68" i="64"/>
  <c r="I69" i="64"/>
  <c r="I70" i="64"/>
  <c r="I71" i="64"/>
  <c r="I72" i="64"/>
  <c r="I20" i="64"/>
  <c r="I19" i="64"/>
  <c r="I18" i="64"/>
  <c r="I17" i="64"/>
  <c r="I16" i="64"/>
  <c r="I15" i="64"/>
  <c r="I14" i="64"/>
  <c r="I13" i="64"/>
  <c r="I12" i="64"/>
  <c r="I11" i="64"/>
  <c r="I10" i="64"/>
  <c r="B1" i="64"/>
  <c r="F7" i="64" l="1"/>
  <c r="C21" i="1" s="1"/>
</calcChain>
</file>

<file path=xl/sharedStrings.xml><?xml version="1.0" encoding="utf-8"?>
<sst xmlns="http://schemas.openxmlformats.org/spreadsheetml/2006/main" count="588" uniqueCount="240">
  <si>
    <t>Cena brutto:</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</si>
  <si>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</si>
  <si>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</si>
  <si>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</si>
  <si>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</si>
  <si>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</si>
  <si>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</si>
  <si>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</si>
  <si>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</si>
  <si>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</si>
  <si>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</si>
  <si>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</si>
  <si>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</si>
  <si>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</si>
  <si>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</si>
  <si>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</si>
  <si>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</si>
  <si>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</si>
  <si>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</si>
  <si>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</si>
  <si>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</si>
  <si>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</si>
  <si>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</si>
  <si>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</si>
  <si>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</si>
  <si>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</si>
  <si>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</si>
  <si>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</si>
  <si>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</si>
  <si>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</si>
  <si>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</si>
  <si>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</si>
  <si>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</si>
  <si>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</si>
  <si>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</si>
  <si>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</si>
  <si>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Cena jednostkowa brutto</t>
  </si>
  <si>
    <t>Załącznik nr 1 do specyfikacji</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</si>
  <si>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</si>
  <si>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Załącznik nr …… do umowy</t>
  </si>
  <si>
    <t>Załącznik nr 1a do specyfikacji</t>
  </si>
  <si>
    <r>
      <t xml:space="preserve">Oświadczam, że wybór niniejszej oferty będzie prowadził do powstania u Zamawiającego obowiązku podatkowego zgodnie z przepisami o podatku od towarów i usług w zakresie*: …………………….
………………………………………………………………………………………………………
</t>
    </r>
    <r>
      <rPr>
        <i/>
        <sz val="11"/>
        <rFont val="Garamond"/>
        <family val="1"/>
        <charset val="238"/>
      </rPr>
      <t>*Jeżeli wykonawca nie poda powyższej informacji to Zamawiający przyjmie, że wybór oferty nie będzie prowadził do powstania u Zamawiającego obowiązku podatkowego zgodnie z przepisami o podatku od towarów i usług.</t>
    </r>
  </si>
  <si>
    <t>część 4</t>
  </si>
  <si>
    <t>część 5</t>
  </si>
  <si>
    <t>1.</t>
  </si>
  <si>
    <t>2.</t>
  </si>
  <si>
    <t>3.</t>
  </si>
  <si>
    <t>4.</t>
  </si>
  <si>
    <t>5.</t>
  </si>
  <si>
    <t>6.</t>
  </si>
  <si>
    <t>7.</t>
  </si>
  <si>
    <t>8.</t>
  </si>
  <si>
    <t>9.</t>
  </si>
  <si>
    <t>Oświadczamy, że termin płatności wynosi: 60 dni.</t>
  </si>
  <si>
    <t>Oferujemy wykonanie całego przedmiotu zamówienia (w danej części) za cenę:</t>
  </si>
  <si>
    <t>Oświadczamy, że oferujemy realizację przedmiotu zamówienia zgodnie z zasadami określonymi w specyfikacji istotnych warunków zamówienia wraz z załącznikami.</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</si>
  <si>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</si>
  <si>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</si>
  <si>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</si>
  <si>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</si>
  <si>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</si>
  <si>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</si>
  <si>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</si>
  <si>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</si>
  <si>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</si>
  <si>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</si>
  <si>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</si>
  <si>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</si>
  <si>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</si>
  <si>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</si>
  <si>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</si>
  <si>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</si>
  <si>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</si>
  <si>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</si>
  <si>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</si>
  <si>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</si>
  <si>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</si>
  <si>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</si>
  <si>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</si>
  <si>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</si>
  <si>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</si>
  <si>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</si>
  <si>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</si>
  <si>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</si>
  <si>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</si>
  <si>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</si>
  <si>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</si>
  <si>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</si>
  <si>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</si>
  <si>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</si>
  <si>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</si>
  <si>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</si>
  <si>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</si>
  <si>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</si>
  <si>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</si>
  <si>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</si>
  <si>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</si>
  <si>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</si>
  <si>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</si>
  <si>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</si>
  <si>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</si>
  <si>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</si>
  <si>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</si>
  <si>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</si>
  <si>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</si>
  <si>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</si>
  <si>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</si>
  <si>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</si>
  <si>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</si>
  <si>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</si>
  <si>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</si>
  <si>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</si>
  <si>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</si>
  <si>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</si>
  <si>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</si>
  <si>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</si>
  <si>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</si>
  <si>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</si>
  <si>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</si>
  <si>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</si>
  <si>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</si>
  <si>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</si>
  <si>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</si>
  <si>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DFP.271.165.2020.LS</t>
  </si>
  <si>
    <t>Dostawa podstawowych materiałów medycznych i niemedycznych.</t>
  </si>
  <si>
    <t>Oświadczamy, że zamówienie będziemy wykonywać do czasu wyczerpania kwoty wynagrodzenia umownego, jednak nie dłużej niż przez 36 miesięcy od dnia zawarcia umowy.</t>
  </si>
  <si>
    <t>Dotyczy części części 1 (poz. 1, 8-61), części 2-8, części 9 (poz. 1-6, 11), części 10-15: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</si>
  <si>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Łącznik luer-lock służący do zabezpieczenia wkłucia, szczelny, uniemożliwiający wypływ krwi po usunięciu strzykawki lub drenu, wielokrotnego użycia (minimum do 100 podań) zabezpieczony silikonową membraną umożliwiajacą bezigłową podaż płynów, leków, pakowane pojedyńczo, sterylne.
Dopuszcza się aby łącznik luer lock był wyposażony w automatyczny system nie zawierający metalowych elementów zapobiegający cofaniu się leku/krwi w kierunku zastawki po odłączeniu strzykawki lub linii infuzyjnej przy zachowaniu pozostałych parametrów specyfikacji.
Dopuszcza się aby zawór bezigłowy był bezbarwny, przeźroczysty w celu łatwiejszej wizualizacji przepływającego płynu przy zachowaniu pozostałych parametrów specyfikacji.
Dopuszcza się aby zawór posiadał przezierną silikonową membranę, w celu łatwiejszej wizualizacji przepływu płynu przy zachowaniu pozostałych parametrów specyfikacji.
Dopuszcza się aby część wkręcana np. do kaniuli posiadała dodatkowe zabezpieczenie (osłonkę) na końcówkę, w celu zachowania większej sterylności po otwarciu opakowania przy zachowaniu pozostałych parametrów specyfikacji.
Dopuszcza się aby objętość wypełnienia była nie większa niż 0,085 ml przy zachowaniu pozostałych parametrów specyfikacji.
Dopuszcza się aby przepływ był nie mniejszy niż 312 ml/min przy zachowaniu pozostałych parametrów specyfikacji.
Dopuszcza się łącznik wyposażony w protektor męski umożliwiający podłączenie bez ryzyka skażenia przy zachowaniu pozostałych parametrów specyfikacji.
Dopuszcza się łącznik odznaczający się powierzchnią gładką do dezynfekcji bez zawartości poliwęglanu przy zachowaniu pozostałych parametrów specyfikacji.
Dopuszcza się aby dla bezpieczeństwa wkłucia (mniejsze obciążenie dostępu naczyniowego) waga oferowanego zaworu bezigłowego nie przekraczała 2 g przy zachowaniu pozostałych parametrów specyfikacji.</t>
  </si>
  <si>
    <t>sztuk</t>
  </si>
  <si>
    <t>Pojemnik na odpady medyczne długie np. trokary, igły biopsyjne, narzędzia laparoskopowe z zamykanym otworem wrzutowym, wykonany z tworzywa sztucznego o wysokości/długości min.50cm, poj.min 5 litrów, z uchwytem do przenoszenia, z hermetycznie uszczelnioną pokrywą. Pokrywa połączona z pojemnikiem.  z nadrukiem wg opisu poniżej*</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</si>
  <si>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25-30l, w pokrywie pojemnika umieszczony dodatkowy otwór wrzutowy**</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</si>
  <si>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5-6 litrów, w pokrywie pojemnika umieszczony dodatkowy otwór wrzutowy</t>
  </si>
  <si>
    <t>Pojemnik jednorazowego użycia na zużyte odpady medyczne o ostrych końcach i krawędziach, charakteryzujęce się następującymi cechami:odporne na wilgoć, przekłucia, przecięcia, zapewniające szczelność zamkniecia, uniemożliwiajace ponowne otwarcie, kolor czerwony, z nadrukiem wg opisu poniżej*, pojemność 10 litrów, w pokrywie pojemnika umieszczony dodatkowy otwór wrzutowy</t>
  </si>
  <si>
    <t>Pojemnik jednorazowego użycia na zużyte odpady medyczne o ostrych końcach i krawędziach, okrągły, charakteryzujęce się następującymi cechami: odporne na wilgoć, przekłucia, przecięcia, zapewniające szczelność zamkniecia, uniemożliwiajace ponowne otwarcie, o średnicy podstawy minimum 10 cm, kolor czerwony, z nadrukiem wg opisu poniżej*, pojemność 2 litry, w pokrywie pojemnika umieszczony dodatkowy otwór wrzutowy</t>
  </si>
  <si>
    <t>Strzykawka tuberkulinowa z gumowym tłokiem oraz igłą (winna umożliwiać precyzyjne dozowanie małych ilości leku), igła 0,45 o długości od 10 mm do 13 mm, sterylna.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t>
  </si>
  <si>
    <t>Strzykawka 1ml insulinówka z gumowym tłokiem oraz igłą (winna umożliwiać precyzyjne dozowanie małych ilości leku), igła 0,40 o długości 13 mm lub igła 0,30 o długości od 12 mm do 13 mm, posiadająca nazwę własną typu na cylindrze, sterylna.</t>
  </si>
  <si>
    <t>Igła z tępym ostrzem lub typu "pencil point" do przekłuwania butelek, fiolek, sterylna z czerwoną lub różową nasadką, rozmiar 18G</t>
  </si>
  <si>
    <t>Igła do pena, sterylna, kompatybilna z penami wszystkich producentów insuliny, rozmiar 29G, 30G, 31G, długość igieł od 6 mm do 12 mm.
Dopuszcza się aby kompatybilność igieł do pena z penami wszystkich producentów insuliny była potwierdzona certyfikatem kompatybilności technicznej przy zachowaniu pozostałych parametrów specyfikacji.
Dopuszcza się aby igły do pena były sterylizowane radiacyjnie przy zachowaniu pozostałych parametrów specyfikacji.
Dopuszcza się barwne kodowanie opakowań jednostkowych umożliwiające łatwe rozpoznanie poszczególnych rozmiarów igieł przy zachowaniu pozostałych parametrów specyfikacji.</t>
  </si>
  <si>
    <t>Igła typu motylek sterylna rozmiary 0,7 i 0,8</t>
  </si>
  <si>
    <t>Strzykawka szczelna, skala niezmywalna czytelna, z podziałką co 0,1 ml, sterylna, 2ml. Strzykawka może posiadać rozszerzoną skalą.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</si>
  <si>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0,2 ml, sterylna, 5ml.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</si>
  <si>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niezmywalna czytelna, z podziałką co 0,5 ml lub 0,2 ml sterylna, 10ml. Strzykawka może posiadać rozszerzoną skalę. Tłok strzykawki może być w kolorze kontrastującym. Strzykawka może posiadać logo producenta na cylindrze. opakowanie = 100szt.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</si>
  <si>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20ml; opakowanie = 100szt. lub 80 szt. lub 50 szt. Strzykawka może posiadać rozszerzoną skalę. Tłok strzykawki może być w kolorze kontrastującym. Strzykawka może posiadać logo producenta na cylindrze.
Dopuszcza się aby tłok strzykawki dwuczęściowej był na całej długości prosty, co pozwala na większą kontrolę przy napełnianiu strzykawki przy zachowaniu pozostałych parametrów specyfikacji.
Dopuszcza się aby w celu zapewnienia gładkości przesuwu tłoka, jego stabilności oraz zapewnienia pewnego chwytu zwężenie tłoka strzykawki było nie większe niż 25%-30% całej długości tłoka przy zachowaniu pozostałych parametrów specyfikacji.</t>
  </si>
  <si>
    <t>Strzykawka szczelna, skala z podziałką co 1 ml, niezmywalna, czytelna, sterylna, z końcówką wtykową luer, 50ml z możliwością wypełnienia do 60ml. Strzykawka może posiadać logo producenta na cylindrze.</t>
  </si>
  <si>
    <t xml:space="preserve">Strzykawka typu Janeta z końcówką do cewnika lub sondy, sterylna, szczelna, wyposażona w dodatkowy łącznik typu luer, 100ml. Strzykawka może posiadać logo producenta. Skala może być umieszczona po obu stronach cylindra. </t>
  </si>
  <si>
    <t>Patyczki z wacikiem do wymazów, pakowane pojedynczo, sterylne</t>
  </si>
  <si>
    <t>Jednorazowy zestaw do lewatyw składający się z worka o pojemności minimum 1500 ml ze skalowaniem co 250 ml i miękkiego drenu min. 115 cm, na końcu z atraumatycznym otworem oraz z dodatkowym otworem bocznym, wyposażony w zacisk zabezpieczający przed wypływem płynu, niesterylny</t>
  </si>
  <si>
    <t>Szpatułka drewniana do kontroli jamy ustnej, pakowana pojedynczo</t>
  </si>
  <si>
    <t>Kieliszki plastikowe do leków</t>
  </si>
  <si>
    <t>Kanka doodbytnicza 10x300mm, atraumatyczna, pakowana pojedynczo</t>
  </si>
  <si>
    <t>Słuchawka lekarska</t>
  </si>
  <si>
    <t xml:space="preserve">Zaciskacze do pępowiny </t>
  </si>
  <si>
    <t>Opaski identyfikacyjne na rękę - wykonane z miękkiego tworzywa nie powodującego odczynów alergicznych i innych podrażnień skóry, dające się łatwo założyć natomiast ich usunięcie możliwe tylko przy użyciu nożyczek. Kolor opaski umożliwiający odczytanie danych zawartch w kartoniku. W rozmiarach dla dorosłych.</t>
  </si>
  <si>
    <t>Elektroda do ekg klamrowa (kończynowa), w 4 kolorach czarny, czerwony, żółty, zielony, kompatybilne z większością aparatów EKG, komplet = 4 sztuki</t>
  </si>
  <si>
    <t>kompletów</t>
  </si>
  <si>
    <t>Elektroda przedsercowa metalowa, gruszkowa - przyssawkowa, dla dorosłych, w komplecie 6 sztuk</t>
  </si>
  <si>
    <t>Kompres żelowy, wiekokrotnego użycia, do stosowania na ciepło (do max. 80 stopni) i zimno (do max. -18 stopni). Przy zmianie temperatury nadal pozostajacy miękki. Możliwe zginanie pod różnym kątem. Wykonany z nietoksycznych materiałów. Możliwość dezynfekcji ogólnie dostępnymi środkami do dezynfekcji oraz z możliwością podgrzewania w kuchence mikrofalowej. Rozmiar min. 16 x 26cm</t>
  </si>
  <si>
    <t>Kołnierz ortopedyczny z regulacją długości (łatwe dopasowanie do rozmiaru szyji) - wykończony miękką pianką łatwą do dezynfekcji - dla standardowych produktów dezynfekcyjnych. Materiał z którego wykonany jest kołnierz musi być przezierny dla promieni X, posiadajacy otwory gwarantujace łatwy dostęp do tchawicy i umożliwający pomiar tętna na tętnicach szyjnych, zapinany na wytrzymałe rzepy.</t>
  </si>
  <si>
    <t xml:space="preserve">Basen szpitalny plastikowy </t>
  </si>
  <si>
    <t xml:space="preserve">Kaczka na mocz plastikowa męska </t>
  </si>
  <si>
    <t xml:space="preserve">Miska nerkowa do wyboru: 20 i 28 cm z tworzywa sztucznego odpornego na mocne środki dezynfekcyjne </t>
  </si>
  <si>
    <t>Sterylny cewnik Foleya lateksowy silikonowany, dwudrożny z balonem szczelnym o pojemności  5-10ml dla rozm CH12-CH22 oraz 30-50ml dla rozm CH24-26, balon odporny na rozerwania, łatwy do napełniania i opróżniania, posiadający gładką powierzchnię, ułatwiającą wprowadzenie, dł. min. 40cm, oznaczenie kolorystyczne rozmiarów na sztywnej końcówce uszczelniającej, pakowane pojedynczo, rozmiary Ch 12-26</t>
  </si>
  <si>
    <t>Żel do jałowego cewnikowania w postaci harmonijkowego aplikatora w dwóch objętościach 6-8,5 g lub 11-12,5 g do wyboru przez zamawiającego. Skład żelu: chlorheksydyna 0,05% i Lidokaina 2%.</t>
  </si>
  <si>
    <t>Zestaw do godzinowej zbiórki moczu z komorą pomiarową o pojem. 400-500 ml. z dokładnością pomiaru co  1ml od 1-40 ml, z workiem zbiorczym o pojem. 2000 ml skalowanym od 25ml z drenem dwuświatłowym długości min 150cm (z odpowietrzaniem) z dwoma zastawkami antyrefluksyjnymi, z czego 1 zastawka w łączniku z cewnikiem, oraz z bezigłowym portem do pobierania próbek, sterylny</t>
  </si>
  <si>
    <t>Sterylny worek do zbiórki moczu 2 l, do stosowania co najmniej przez 5 dni, ze szczelnym zaworem spustowyn i zastawka antyrefluksyjną, z bezigłowym portem do pobierania próbek z uchwytem lub otworem do mocowania wieszaka.</t>
  </si>
  <si>
    <t>Worki do zbiórki moczu 2 l, ze szczelnym poprzecznym zaworem spustowym, sterylne</t>
  </si>
  <si>
    <t>Uchwyt (wieszak) do mocowania worków.</t>
  </si>
  <si>
    <t>Sterylna zatyczka do cewników, schodkowa, pakowana pojedynczo, data ważności i numer serii na każdym opakowaniu</t>
  </si>
  <si>
    <t>Ostrze chirurgiczne z trzonkiem jednorazowego użytku. Ostrze ze stali nierdzewnej, na korpusie tłoczona nazwa producenta. Każdy skalpel hermetycznie zapakowany w indywidualne, sterylne opakowanie, rozmiary 10-24</t>
  </si>
  <si>
    <t>Żel do USG; opakowanie 0,5 litra lub 1 litr</t>
  </si>
  <si>
    <t>litrów</t>
  </si>
  <si>
    <t>Żel do ekg; opakowanie 250ml - 260ml</t>
  </si>
  <si>
    <t>Żel do USG zgodny z częstotliwością drgań występujących w różnych aparatach USG, całkowicie wodny roztwór, nie pozostawiający zabrudzeń na ubraniach i nie uszkadzający głowic i przetworników, hypoalergiczny, bakteriostatyczny, niewywołujący podrażnień, niezawierający aldehydu mrówkowego, pojemnik zaopatrzony w dozownik, w zestawie z 2 butelkami o pojemności od 250ml do 260ml do uzupełnień; opakowanie 5 litrów lub w zestawie z 1 butelką o pojemności od 250-260ml.</t>
  </si>
  <si>
    <t>zestawów</t>
  </si>
  <si>
    <t>Żel do usg sterylny, pakowany w podwójnych saszetkach, zgodny z częstotliwością drgań wystepujących w różnych aparatach USG, hydrologiczny, bakteriostatyczny, niewywołujący podrażnień, całkowicie wodny roztwór nie pozostawiający zabrudzeń na ubraniach i nie uszkadzający głowic i przetworników; opakowanie 20g</t>
  </si>
  <si>
    <t>Przewód do cystoskopu lub resektoskopu pojedynczy, sterylny, wyposażony w jednokanałową igłę biorczą z osłonką,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</si>
  <si>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Przewód do cystoskopu lub resektoskopu podwójny, sterylny, wyposażony w dwie jednokanałowe igły biorcze z osłonkami, komorę do wytwarzania ciśnienia, precyzyjny rolkowy regulator przepływu, łącznik stożkowy oraz mięką końcówkę wykonaną z PCV
Dopuszcza się przewody do cystoskopu i resektoskopu posiadające w zestawie osobno pakowaną przedłużkę wykonaną z miękkiego silikonu, przy zachowaniu pozostałych parametrów specyfikacji.</t>
  </si>
  <si>
    <t>Pojemnik do transportu materiału chirurgicznego, wykonany z plastiku lub białego PP, odpornego na formalinę, wraz ze szczelną pokrywką, 150-200ml. Pojemnik może posiadać etykietę z miejscem do opisu oraz z odpowiednim oznakowaniem.
Dopuszcza się pojemnik do transportu materiału chirurgicznego, wykonany z plastiku lub przeźroczystego PP o pojemności 250 ml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</si>
  <si>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250-400ml. Pojemnik może posiadać etykietę z miejscem do opisu oraz z odpowiednim oznakowaniem.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</si>
  <si>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500-600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</si>
  <si>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800-1000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</si>
  <si>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1500-2500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</si>
  <si>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uniemożliwiającą powtórne otwiercie i zamknięcie 3000-4000 ml. Pojemnik może posiadać etykietę z miejscem do opisu oraz z odpowiednim oznakowaniem.
Dopuszcza się pojemnik do transportu materiału chirurgicznego, wykonany z plastiku lub przeźroczystego PP przy zachowaniu pozostałych parametrów specyfikacji.
Dopuszcza się aby pojemniki posiadały na stałe przytwierdzone oznakowanie np. w postaci: wysokiej, jakości etykiety chemoodpornej lub nadruk lub oznakowania w postaci techniki IML.</t>
  </si>
  <si>
    <t>Pojemnik do transportu materiału chirurgicznego, wykonany z plastiku lub białego PP, odpornego na formalinę, wraz ze szczelną pokrywką. 5000-6000 ml. Pojemnik może posiadać etykietę z miejscem do opisu oraz z odpowiednim oznakowaniem.
Dopuszcza się aby pojemniki posiadały na stałe przytwierdzone oznakowanie np. w postaci: wysokiej, jakości etykiety chemoodpornej lub nadruk lub oznakowania w postaci techniki IML.</t>
  </si>
  <si>
    <t>Przyrząd do przetaczania krwi i preparatów krwi, wyposażony w filtr krwi 200 mikrometra, ze specjalnym kolcem w komorze kroplowej, który nie powoduje dziurawienia worków, komora kroplowa wolna od PCV,  wykonana z plastiku,  który umożliwia szybkie i łatwe utworzenie jeziorka, zaciskacz rolkowy umożliwiający precyzyjne i stałe ustawienie szybkości infuzji. Dł. drenu 150 cm., wolny od ftalanów. Opakowanie oznakowane w sposób umożliwiajacy na szybką identyfikację. Konstrukcja kolca zapewniajacego szczelność pomiędzy przyrządem a workiem, sterylny.
Dopuszcza się przyrząd do przetaczania krwi i preparatów krwi z komorą kroplową wykonaną z medycznego PVC/PCV przy zachowaniu pozostałych parametrów specyfikacji.
Dopuszcza się przyrząd do przetaczania krwi i preparatów krwi z komorą kroplową wykonaną z medycznego PVC (bez DEHP) przy zachowaniu pozostałych parametrów specyfikacji.</t>
  </si>
  <si>
    <t>Rękawice niesterylne, lateksowe, bezpudrowe. Rękawice klasy I zgodnie z dyrektywą 93/42/EWG dotyczącą wyrobów medycznych. Rozmiary S, M, L, XL</t>
  </si>
  <si>
    <t>para</t>
  </si>
  <si>
    <t>poz.2-7 * Nadruk winien zawierać następującą treść oraz miejsce na dokonanie stosownych wpisów przez użytkownika:
1. kod odpadów ……………………...
2. miejsce wytworzenia ……………………...
3. data otwarcia / data zamknięcia pojemnika ……………………...
4. podpis osoby zamykającej ………………………
oraz oznakowane BIOHAZARD</t>
  </si>
  <si>
    <t>Pojemnik jednorazowego użycia na zużyte odpady medyczne o ostrych końcach i krawędziach, okrągły, charakteryzujęce się następującymi cechami: odporne na wilgoć, przekłucia, przecięcia, zapewniające szczelność zamkniecia, uniemożliwiajace ponowne otwarcie, kolor czerwony, z nadrukiem wg opisu poniżej*, pojemność 0,5 litra, w pokrywie pojemnika umieszczony dodatkowy otwór wrzutowy
Dopuszcza sie pojemnik o pojemności 0,5 do 0,7 L przy zachowaniu pozostałych parametrów specyfikacji.</t>
  </si>
  <si>
    <t>Igła iniekcyjna sterylne rozmiary: 0,45x16mm, 0,5x25mm, 0,6x25mm, 0,7x30mm, 0,8x40mm, 0,9x40mm. Opakowanie = 100 szt.</t>
  </si>
  <si>
    <t>opakowań</t>
  </si>
  <si>
    <t>Igły iniekcyjne sterylne rozmiary 1,1 i 1,2. Opakowanie = 100 szt.</t>
  </si>
  <si>
    <t>Steryny zestaw do lewtywy o pojemności worka min. 1500ml ze skalowaniem co 250 ml i miękkiego drenu 150 cm. Górna część worka wzmocniona dodatkowym kołnierzem stabilizującym wlot podczas wypełniania płynem. Końcówka drenu zabezpieczona zatyczką. Każdy zestaw pakowany pojedyńczo, opisany datą produkcji oraz datą ważności sterylizacji.</t>
  </si>
  <si>
    <t>Sterylny cewnik Foleya wykonany ze 100% silikonu, dwudrożny z balonem szczelnym, balon odporny na rozerwania, łatwy do napełniania i opróżniania, posiadający gładką powierzchnię, ułatwiającą wprowadzenie, dł. min. 40 cm, oznaczenie kolorystyczne rozmiarów na końcówce uszczelniającej, pakowane pojedynczo, rozmiary Ch 14-24 , balon 10ml</t>
  </si>
  <si>
    <t>Ostrza wymienne do skalpeli wykonane ze stali węglowej - nazwa firmy i numer wygrawerowany na ostrzu, sterylne, rozmiary 10-24. Opakowanie = 100 szt.
Dopuszcza się ostrza ze stali węglowej z wygrawerowanym numerem rozmiaru na ostrzu, sterylne, w rozm. 10-24 przy zachowaniu pozostałych parametrów specyfikacji.
Dopuszcza się ostrza bez nazwy producenta wygrawerowanej na ostrzu przy zachowaniu pozostałych parametrów specyfikacji.
Dopuszcza się sterylne ostrza chirurgiczne ze stali węglowej jednorazowego użytku z wygrawerowanym rozmiarem, pakowane pojedynczo w folię aluminiową z identyfikacją rozmiarową na opakowaniu oraz w zbiorczym opakowaniu zawierającym 100 szt.</t>
  </si>
  <si>
    <t>Przyrząd do przetaczania płynów infuzyjnych bez łacznika iniekcji, posiadajacy bardzo precyzyjny zacisk rolkowy, który umożliwia łatwe i stałe ustawienie szybkości infuzji. Wyposażony w odpowietrznik z filtrem przeciwbakteryjnym. Komora kroplowa wolna od PCV, wykonana z materiału przeźroczystego i plastycznego umożliwiającego szybkie ustawienie jeziorka, wyposażona w filtr 15 mikrometra. Długości min. 150 cm, wolny od ftalanów. Konstrukcja kolca zapewniająca szcelność pomiędzy przyrządem a butelką/workiem, sterylny.
Dopuszcza się przyrząd do przetaczania płynów infuzyjnych z igłą biorczą ściętą dwupłaszczyznowo dopasowaną do wszystkich opakowań płynów infuzyjnych oraz z komorą kroplową o długości w części przeźroczystej min. 60 mm, całość wolna od ftalanów, dren o długości 150 cm, przy zachowaniu pozostałych parametrów specyfikacji.
Dopuszcza się przyrząd do przetaczania płynów z komorą kroplową wykonaną z medycznego PVC/PCV przy zachowaniu pozostałych parametrów specyfikacji.
Dopuszcza sie przyrząd do przetaczania płynów z precyzyjnym zaciskiem rolkowym, który umożliwia łatwe i stałe ustawienie szybkości infuzji, wyposażony w odpowietrznik z filtrem przeciwbakteryjnym, komora kroplowa z przezroczystego i plastycznego PCV umożliwiającego szybkie ustawienie jeziorka, z filtrem 15μm, dł. drenu 150 cm, bez zawartości ftalanów, konstrukcja kolca zapewniająca szczelność między przyrządem a butelką, sterylny przy zachowaniu pozostałych parametrów specyfikacji.
Dopuszcza się przyrząd do przetaczania płynów infuzyjnych bez ftalanów z informacją na etykiecie w formie symbolu (normy zharmonizowanej) potwierdzającą brak zawartości ftalanów przy zachowaniu pozostałych parametrów specyfikacji.
Dopuszcza się przyrząd z komorą kroplową wykonaną z medycznego PVC (bez DEHP) przy zachowaniu pozostałych parametrów specyfikacji.
Dopuszcza sie przyrząd z drenem o długości min. 150 cm przy zachowaniu pozostałych parametrów specyfikacji.</t>
  </si>
  <si>
    <t xml:space="preserve">Rękawice niesterylne, nitrylowe bezpudrowe, grubsze, przeznaczone do pracy przy cytostatykach, z przedłużonym mankietem o AQL=&lt;1,5; zgodne z normą EN 455-1,2,3 lub równoważną; rozmiary XS, S, M, L,
Dopuszcza się rękawice w rozmiarach S-XL przy zachowaniu pozostałych parametrów specyfikacji.
Dopuszcza się rękawiczki o długości min 30 cm +/-5 cm, przy zachowaniu pozostałych parametrów specyfikacji. </t>
  </si>
  <si>
    <t>Rękawice nitrylowe, bezpudrowe, diagnostyczne, sterylne; rozmiary S, M, L; pakowane pojedynczo parami</t>
  </si>
  <si>
    <t>Rękawice bezlateksowe sterylne, syntetyczne lub neoprenowe, teksturowane, bezpudrowe, o AQL=&lt;1,5; sterylizowane radiacyjnie, lub promieniami gamma; rozmiary 6,0-9,0  (z rozm. połówkowymi: 6,5; 7,5; 8,5).
Dopuszcza się rękawiczki poliizoprenowe,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t>
  </si>
  <si>
    <t>Rękawice lateksowe sterylne bezpudrowe, z wewnętrzną warstwą polimerową, teksturowane, o zawartości protein poniżej 50ug/g, o AQL=&lt;1,5; sterylizowane radiacyjnie  rozmiary 6-9 (z rozm. połówkowymi: 6,5; 7,5; 8,5).
Dopuszcza się rękawice lateksowe sterylne bezpudrowe o powierzchni mikrochropowatej przy zachowaniu pozostałych parametrów specyfikacji.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t>
  </si>
  <si>
    <t>Rękawice sterylne, lateksowe, lekko pudrowane lub bezpudrowe, teksturowane, o długości całkowitej rękawicy 45-55 cm, sterylizowane radiacyjnie o zmniejszonej zawartości protein, o AQL =&lt;1,5; rozmiary 7-8 (z rozm. połówkowym: 7,5).
Dopuszcza się rękawice dostępne w rozmiarach S-6.5, M-7.5, L-8.5 przy zachowaniu pozostałych parametrów specyfikacji.
Dopuszcza się rękawice o całkowitej długości 44-55cm, przy zachowaniu pozostałych parametrów specyfikacji.
Dopuszcza się rękawice sterylne lateksowe o długości rękawicy 480mm (±10) w rozmiarach S (6,5), M (7,5), L (8,5) przy zachowaniu pozostałych parametrów specyfikacji.
Dopuszcza się rękawice o całkowitej długości min. 50 cm, przy zachowaniu pozostałych parametrów specyfikacji.
Dopuszcza się rękawice w rozmiarach S, M, L, pakowanych po 50 par przy zachowaniu pozostałych parametrów specyfikacji.</t>
  </si>
  <si>
    <t>Rękawiczki w systemie podwójnego zakładania, sterylne lateksowe, teksturowane, w kolorze zielonym lub niebieskim, o zawartości protein&lt;30ug/g, rozmiary 6-9  (z rozm. połówkowymi: 6,5; 7,5; 8,5).
Dopuszcza się rękawice pakowane w powszechnie stosowane opakowania podwójne hermetyczne, podciśnieniowe, zewnętrznie obustronnie foliowe, chroniące m.in. przed szkodliwym działaniem ozonu oraz przedwczesnym starzeniem rękawic przy zachowaniu pozostałych parametrów specyfikacji.</t>
  </si>
  <si>
    <t>Rękawice lateksowo-nitrylowe sterylne, AQL=&lt;1, o zawartości protein &lt;50ug/g, teksturowane, sterylizowane radiacyjnie, rozmiary 6-9  (z rozm. połówkowymi: 6,5; 7,5; 8,5).</t>
  </si>
  <si>
    <t>Woda destylowana do nawilżaczy tlenu typu Respiflo w pojemnikach o pojemności 300 - 400 ml, woda jałowa, aspirogenna, umożliwiająca przeprowadzenie długotrwałej inhalacji – co najmniej 30 dni, z możliwością stosowania u więcej niż jednego pacjenta</t>
  </si>
  <si>
    <t>Woda destylowana do nawilżaczy tlenu typu Respiflo w pojemnikach o pojemności 500 -650 ml, woda jałowa, aspirogenna, umożliwiająca przeprowadzenie długotrwałej inhalacji – co najmniej 30 dni, z możliwością stosowania u więcej niż jednego pacjenta</t>
  </si>
  <si>
    <t>Strzykawka 20 ml z gumowym tłokiem do pomp infuzyjnych z końcówką luer lock, sterylna, z blokadą zapobiegajacą wysunięcie sie tłoka z komory strzykawki podczas nabierania leku, umożliwającą podaż leku w całości, o czytelnej i niezmywalnej skali, z podziałką co 1 ml, posiadającą szczelny pierścień tłoka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t>
  </si>
  <si>
    <t>Strzykawka 50 ml z gumowym tłokiem do pomp infuzyjnych z końcówką luer lock, sterylna, z blokadą zapobiegajacą wysunięcie sie tłoka z komory strzykawki podczas nabierania leku, umożliwającą podaż leku w całości, z możliwością wypełnienia do 60 ml, o czytelnej i niezmywalnej skali, z podziałką co 1 ml, posiadającą szczelny pierścień tłoka. Strzykawki moga posiadać logo producenta na cylindrze.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t>
  </si>
  <si>
    <t>Strzykawka 50 ml sterylna luer-lock, z możliwością wypełnienia do 60 ml, z  cylindrem w kolorze bursztynowym, ze skalą czytelną i trwała, z podziałką co 1 ml, posiadająca szczelny pierścień tłoka oraz z blokadą zapobiegajacą wysuniecie sie tłoka z komory strzykawki podczas nabierania leku, umożliwiajacą podłączenie do pomp typu Ascor S.A, Atom, Abbott Products, B Braun, Becton Dickinson &amp; Company, Cardinal Health, Carefusion, Fresenius, Hospira, Ivac, Kwapisz, Medima, Olympus-KeyMed, Smiths Medical USA, Tehand, Viltechmeda, Alaris, Pilot A2, Pro Sp 125, Medfusion 3500, oraz podaż leku w całości, z nazwą producenta na cylindrze strzykawki.
Dopuszcza się strzykawki posiadające tłok i cylinder wykonany z polipropylenu, co zapewnia pełną kompatybilność i szczelność strzykawki przy zachowaniu pozostałych parametrów specyfikacji.
Dopuszcza się strzykawki posiadające nazwę własną typu strzykawki na cylindrze przy zachowaniu pozostałych parametrów specyfikacji.
Dopuszcza się strzykawki z logo producenta i typem strzykawki, nadrukowanym na cylindrze
przy zachowaniu pozostałych parametrów specyfikacji.</t>
  </si>
  <si>
    <t>Taśma do kinesiotapingu - wykonana z tkaniny bawełniano-akrylowej (bawełna z warstwą 100% akrylu), materiał posiadajacy pory umożliwiające przepuszczalność wody i powietrza, bez lateksu i substancji leczniczych, wytrzmałość kleju do 8 dni, wodoodporne. Rozciągliwość taśmy - w jednym kierunku - 130-140 % różne kolory, rozmiar 5 cm x min. 5 m.
Dopuszcza się produkt w opakowaniu detalicznym 5cm x 5m przy zachowaniu pozostałych parametrów specyfikacji.</t>
  </si>
  <si>
    <t xml:space="preserve">metrów bieżących </t>
  </si>
  <si>
    <t>650</t>
  </si>
  <si>
    <t>Wanienka do dezynfekcji sprzętu medycznego, wykonana z tworzywa sztucznego, łatwego do czyszczenia, z przeżroczystą pokrywką lub białą pokrywą oraz sitem o pojemności 2L</t>
  </si>
  <si>
    <t>Wanienka do dezynfekcji sprzętu medycznego, wykonana z tworzywa sztucznego, łatwego do czyszczenia, z przeżroczystą lub białą pokrywką oraz sitem o pojemności 3 - 5 L.</t>
  </si>
  <si>
    <t>Wanienka do dezynfekcji sprzetu medycznego, wykonana z tworzywa sztucznego, łatwego do czyszczenia, z pzreźroczystą lub białą pokrywą oraz sitem o pojemności 8 - 10 L</t>
  </si>
  <si>
    <t>Wanienka do dezynfekcji sprzetu medycznego, wykonana z tworzywa sztucznego, łatwego do czyszczenia, z pzreźroczystą lub białą pokrywą oraz sitem o pojemności 30L</t>
  </si>
  <si>
    <t>Przyrząd do przetaczania płynów infuzyjnych bez łacznika iniekcji, posiadajacy bardzo precyzyjny zacisk rolkowy, który umożliwia łatwe i stałe ustawienie szybkości infuzji. Wyposażony w odpowietrznik z filtrem przeciwbakteryjnym. Komora kroplowa , wykonana z materiału przeźroczystego i plastycznego umożliwiającego szybkie ustawienie jeziorka, wyposażona w filtr 15 mikrometra. Długość drenu min. 180 cm, wolny od ftalanów. Konstrukcja kolca zapewniająca szczelność pomiędzy przyrządem a butelką/workiem, sterylny.
Dopuszcza się przyrząd z komorą kroplową wykonaną z medycznego PVC/PCV przy zachowaniu pozostałych parametrów specyfikacji.
Dopuszcza się przyrząd z komorą kroplową wykonaną z medycznego PVC (bez DEHP) przy zachowaniu pozostałych parametrów specyfikacji.</t>
  </si>
  <si>
    <t>Naramienny ciśnieniomierz automatyczny z wyświetlaczem cyfrowym LCD, metoda pomiaru: oscylometryczna, Pompowanie: funkcja typu Fuzzy-logic kontrolowana pompą elektryczną, pamięć: ostatni pomiar, automatyczny zawór uwalniania powietrza. Technologia typu intellisense, mankiet dostarczany w zestawie średnica: 22-32 cm. pojemność pamięci -ostatni pomiar, 3 liniowy wyświetlacz LCD (c.skurczowe/c.rozkurczowe/tętno). Zestaw zawiera: Ciśnieniomierz, średni mankiet, Baterie (4xAAA), Instrukcję obsługi, Kartę gwarancyjną (zamawiający wymaga minimum 24 miesiące gwarancji),  Kartę do notowania zmierzonych wartości ciśnienia</t>
  </si>
  <si>
    <t>Naramienny ciśnieniomierz automatyczny z wyświetlaczem cyfrowym LCD, Metoda pomiaru: oscylometryczna. Automatyczny zawór uwalniania powietrza, Pompowanie: funkcja typu Fuzzy-logic kontrolowana pompą elektryczną. Dane techniczne: Technologia typu Intellisense,  Mankiet dostarczany w zestawie: Szeroki: 22-42 cm mankiet,  3 liniowy wyświetlacz LCD (c.skurczowe/c.rozkurczowe/tętno), data/czas, duży wyświetlacz i przyciski, wskaźnik prawidłowo założonego mankietu, czujnik poruszenia podczas pomiaru, funkcja diagnozowania nadciśnienia: symbol, funkcja wykrywania nieregularnego tętna, średnia z 3 wyników pomiarów, zamawiający wymaga minimum 24 miesiące gwarancji</t>
  </si>
  <si>
    <t>Okres gwarancji (&gt;/=24 mies.)</t>
  </si>
  <si>
    <t>x</t>
  </si>
  <si>
    <t>Worek do opróżniania worka na mocz z substancją wiążącą płyny w żel (SAP), zastawka antyzwrotna, uniwersalny łacznik do kranika poprzecznego worka regulowane podwieszania, wzmocnione zgrzewy, szczegółowa skala co 25 ml do 100 ml, biała tylna ściana worka, zatyczka, do jednorazowego użytku</t>
  </si>
  <si>
    <t>Torba izolacyjna, sterylna zakończona tasiemką umożliwiajacą zamknięcie min. 49x49cm lub 50x50cm.
Dopuszcza się torbę izolacyjną w rozmiarze 51x51cm przy zachowaniu pozostałych parametrów specyfikacji.</t>
  </si>
  <si>
    <t>Igła z miedzianym uchwytem, do akupunktury. Igła wykonana jest ze stali chirugicznej najwyższej jakości, uchwyt z oplotem miedzianym. Technologia zapewniająca długotrwałe zachowanie właściwości sterylnych, ostra, sztywność wystarczająca do manipulacji i zarazem elastyczna. Pakowane sterylnie, każda w osobnym opakowaniu. Rozmiary 0,25 x 40mm, 0,30 x 30mm; opakowanie = 100 szt.</t>
  </si>
  <si>
    <t>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t>
  </si>
  <si>
    <t>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z złącznikiem injekcji.
Dopuszcza się przyrząd, którego komora jest wolna od PVC, dren wykonany jest z medycznego PVC przy zachowaniu pozostałych parametrów specyfikacji.
Dopuszcza się przyrząd infuzyjny ze standardową elastyczną komorą kroplową z filtrem płynu o wielkości oczek 15 µm, bez PVC i bez ftalanów, dren bez ftalanów, z łącznikiem do dodatkowej iniekcji, z igłą biorczą dwukanałową, z kryzą ograniczającą, z przeciwbakteryjnym filtrem powietrza zabezpieczony zatyczką, długość przyrządu min. 150 cm. Przyrząd podczas pracy zabezpiecza przed dostaniem się powietrza do pacjenta, dzięki różnicy ciśnień w układzie żylnym, a ciśnieniem hydrostatycznym płynu infuzyjnego przy zachowaniu pozostałych parametrów specyfikacji.</t>
  </si>
  <si>
    <t>Kaniula dożylna bezpieczna, z portem bocznym umieszczonym nad skrzydełkami mocującymi,wykonana z poliuretanu, z minimum 4 paskami kontrastującymi  widocznymi w promieniach rtg. Wyposażona w automatyczny zatrzask lub osłonkę igły chroniący personel przed zakłuciem, uruchamiany zaraz po wyjęciu mandrynu z kaniuli. Pakowana w opakowania typu blister, z zawartą na nich nazwą materiału z którego jest wykonana dana kaniula. Posiadająca następujące przepłytwy 14G - minimum 270 ml/min., 16G - minimum 190 ml/min., 17G - minimum 125 ml/min., 18G dłuższa - minimum 95 ml/min., 18G krótsza - minimum 100 ml/min., 20G - minimum 60 ml/min., 22G - minimum 35-45 ml/min. Wymaga się aby kaniule były oznakowane nazwą producenta lub nazwą własną kaniuli (umieszczoną bezpośrednio na kaniuli). Port boczny posiada koreczek wyposażony w mechanizm zabezpieczający przed niezamierzonym i niekontrolowanym otwieraniem sie przy zachowaniu pozostałych parametrów specyfikacji.
Dopuszcza się umieszczenie portu bocznego nad skrzydełkami mocującymi kaniuli na skrzyżowaniu osi skrzydełek przy zachowaniu pozostałych parametrów specyfikacji.
Dopuszcza się kaniulę z portem bocznym umieszczonym nad skrzydełkami, ale nie centralnie miedzy skrzydełkami przy zachowaniu pozostałych parametrów specyfikacji.
Dopuszcza się kaniulę wyposażoną w automatyczną osłonkę igły, która ma chronić przed zakłuciem i wpływem krwi, która w pełni zamyka ostrze i światło igły przy zachowaniu pozostałych parametrów specyfikacji.
Dopuszcza się kaniulę wyposażoną w samodomykający się koreczek portu bocznego przy zachowaniu pozostałych parametrów specyfikacji.
Dopuszcza się kaniulę wyposażoną w zastawkę antyzwrotną, która zapobiega zwrotnemu wypływowi krwi w momencie wkłucia przy zachowaniu pozostałych parametrów specyfikacji.</t>
  </si>
  <si>
    <t>Zamawiający dopuszcza kaniulę wykonaną z PTFE, pozostałe parametry zgodne z SIWZ.
Zamawiający dopuszcza kaniulę z nazwą producenta i nazwą własną umieszczoną bezpośrednio na opakowaniu jednostkowym, pozostałe parametry zgodne z SIWZ.
Zamawiający dopuszcza kaniulę z logo producenta umieszczoną bezpośrednio na kaniuli, pozostałe parametry zgodne z SIWZ.
Zamawiający dopuszcza Kaniule dożylną typu bezpiecznego z automatycznie aktywującym się plastikowym zabezpieczeniem ostrza igły po wyjęciu z kaniuli w pełni zabezpieczającym operatora przed przypadkowym zakłuciem i nieprzewidzianą ekspozycją na krew po wycofaniu igły, z portem bocznym działającym w bezpiecznym systemie zatrzaskowym typu "klick", umieszczonym centralnie nad skrzydełkami mocującymi, wykonana z poliuretanu, z 3 paskami dającymi bardzo dobry kontrast w promieniowaniu RTG i umożliwiającymi kontrolę lokalizacji kaniuli w żyle, nazwa i logo producenta na opakowaniu jednostkowym kaniuli (wyrób medyczny i elementy od niego odłączane muszą być identyfikowane kodem lub numerem partii lub serii), jedynie w rozmiarze 20G przepływ wynosi  59ml/min zamiast 60 ml/min, pozostałe rozmiary zgodnie z wymaganiami SIWZ.</t>
  </si>
  <si>
    <t>Kaniula dożylna bezpieczna bez portu bocznego. Wykonana z poliuretanu wyposażona w automatyczny metalowy zatrzask zabezpieczający igłę przed zakłuciem, uruchamiany samoczynnie zaraz po użyciu igły. Cechy zwiększające bezpieczeństwo stosowania:  
1. Łagodnie zwężający się koniec kaniuli 
2. Przejrzysty uchwyt zamykany koreczkiem z hydrofobowym filtrem lub zastawką antyzwrotną. 
3 Oznaczenie przepływu na opakowaniu jednostkowym. 
4.Minimum  4 paski kontrastujące w rtg.  
Kaniula wyposażona w zastawkę całkowicie uniemożliwiającą wypływ krwi z kaniuli przez cały czas jej używania. Rozmiary: 18G, 20G, 22G. Kaniule w rozmiarze 18G dostępna w dwóch długościach</t>
  </si>
  <si>
    <t>Bezpieczna kaniula dożylna wykonana z biokompatybilnego poliuretanu z dodatkowym, samodomykającym się portem do wstrzyknięć, min 5 pasków kontrastujących w promieniach RTG umożliwiających identyfikację radiologiczną położenia końca kaniuli. Posiadająca zastawkę bezzwrotną zapobiegającą wypływowi krwi oraz zabezpieczenie igły w postaci plastikowej osłonki o gładkich krawędziach z systemem kapilar zapobiegających zakłuciu się i zachlapaniu krwią oraz posiadająca otwór przy ostrzu igły umożliwiający szybkie potwierdzenie wejścia do naczynia podczas kaniulacji. Pozbawiona jakichkolwiek  ostrych elementów wchodzących w skład mechanizmu zabezpieczającego kaniulę, a jej konstrukcja ma chronić personel medyczny przed przypadkowym  zakłuciem/zadraśnięciem/ zachlapaniem krwią, uniemożliwiając jednocześnie powtórne użycie cewnika. Kaniula sterylna, jednorazowego użytku, pakowana pojedynczo, wyraźne oznaczenie rozmiaru i daty waznosci na opakowaniu jednostkowym.                                                                    
Rozmiar  - 22 G ( niebieski ) długość 25 mm, przepływ 42 ml/min, Rozmiar  - 20 G ( różowy ) długość 32 mm, przepływ 67 ml/min, Rozmiar  -  18 G ( zielony ) długość 32 mm, przepływ 103 ml/min, Rozmiar  - 18 G ( zielony ) długość 45 mm, przepływ 103 ml/min;</t>
  </si>
  <si>
    <t>Bezpieczna kaniula dożylna wykonana z biokompatybilnego poliuretanu, przeznaczona do małych, delikatnych żyl u noworodkow i  wczesniaków, posiadająca otwór przy ostrzu igły umożliwiający szybkie potwierdzenie wejścia do naczynia podczas kaniulacji, sterylna, jednorazowego uzytku, pakowana pojedynczo, wyraźne oznaczenie rozmiaru kaniuli i daty waznosci na opakowaniu. Rozmiar- 24 G ( żółty ) długość 19 mm, przepływ 21 ml/min.</t>
  </si>
  <si>
    <t>Kaniula dożylna przeznaczona do małych, delikatnych żył u pacjentów neonatologicznych, pediatrycznych i osób starszych.
Posiadająca wyjmowany uchwyt w którym schowane są skrzydełka kaniuli, ułatwiające kaniulację naczynia. Bez dodatkowego portu górnego. Kaniula widoczna w promieniach RTG, min 6 wtopionych pasków radiocieniujących. Dodatkowy otwór przy ostrzu igły umożliwiający natychmiastowe wzrokowe potwierdzenie wejścia do naczynia podczas kaniulacji (system 3-krotnego potwierdzenia wypływu krwi). Dostępna w następujących rozmiarach do wyboru przez zamawiającego:
- 24G – żółty - 0,7 x 19 mm.  – przepływ 19 ml/min
- 26G – fioletowy -  0,6 x 19 mm.  – przepływ 14 ml/min
Sterylna, jednorazowego użytku, pakowana pojedynczo, wyraźne oznaczenie rozmiaru kaniuli i daty ważności na opakowaniu. Pakowane po 50 sztuk w opakowaniu.</t>
  </si>
  <si>
    <t>Rękawice niesterylne, nitrylowe bezpudrowe, o  AQL=&lt;1,5; rozmiary XS, S, M, L, XL. Rękawice klasy I zgodnie z dyrektywą 93/42/EWG dotyczącą wyrobów medycznych spełniające wymogi środka ochrony indywidualnej o złożonej konstrukcji - kategorii III – potwierdzone dokumentem (w ramach materiałów firmowych) wystawionym przez niezależną jednostkę, spełniające normy EN 455 lub równoważne – potwierdzone (w ramach materiałów firmowych) deklaracją producenta lub dokumentem wystawionym przez niezależną jednostkę</t>
  </si>
  <si>
    <t>poz.3 ** Zamawiający dopuszcza możłiwość zaoferowania pojemników bez dodatkowego otworu wrzutowego</t>
  </si>
  <si>
    <t>Rękawice niesterylne, winylowe bezpudrowe, nie zawierające DEHP, o AQL=&lt;1,5; rozmiary 6, 7, 8, 9 lub  S, M, L, XL
Rękawice klasy I zgodnie z dyrektywą 93/42/EWG dotyczącą wyrobów medycznych oraz spełniające normy PN-EN 455- część 1,2 lub równoważne – potwierdzone (w ramach materiałów firmowych) deklaracją producenta lub dokumentem wystawionym przez niezależną jednostkę</t>
  </si>
  <si>
    <t>Mankiet  o rozmiarze 22 – 32 cm kompatybilny do ciśnieniomierza z poz. 2</t>
  </si>
  <si>
    <t>Mankiet  Szeroki: 22-42 cm, kompatybilny do ciśnieniomierza z poz. 3</t>
  </si>
  <si>
    <t>Mankiet o rozmiarze 17-22 cm kompatybilny do ciśnieniomierza z poz. 3</t>
  </si>
  <si>
    <t>Termometr bezdotykowy na podczerwień, mierzący temperaturę z odległości   5 - 6 cm od powierzchni ciała, wyświetlacz LCD oraz projektor temperatury na ciele,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Możliwość ustawienia w tryb pracy: NURS (pielęgniarka), DOCT (lekarz), AIR (klimatyzacja). Alarm świetlny przy temperaturze 38°C. Wymagane Świadectwo wzorcowania wraz z dostawą sprzętu. Szkolenie z zakresu obsługi w wymiarze max 1 godzinnej prezentacji. Zamawiający wymaga minimum 24 miesiące gwarancji.</t>
  </si>
  <si>
    <t xml:space="preserve">Termometr bezdotykowy na podczerwień, mierzący temperaturę z odległości 3 - 5 cm od powierzchni ciała, wyświetlacz LCD , odczyt temperatury w 1 sekundę, zakres pomiaru temperatury ciała 34,0-42,5 st. C, zakres pracy 1-80 st. C, termometr na 4 baterie AAA na minimum 30.000 pomiarów, okres gwarancji 24 miesiące, termometr posiadający LED-owy sensor odległości do pomiaru temperatury, posiadający szybką ręczna kalibrację do temperatury otoczenia, posiadający wskazania do pomiaru w inkubatorze. Możliwość wyboru 3 różnych trybów pomiaru: oralny, odbytniczy i pachwinowy.  Alarm świetlny przy temperaturze 38°C. Wymagane Świadectwo wzorcowania wraz z dostawą sprzętu. Szkolenie z zakresu obsługi w wymiarze max 1 godzinnej prezentacji. W cenie oferty wymagana dostawa przez Wykonawcę jednego urządzenia wzorcowego na etapie dostawy sprzętu (tj. po dostawie pierwszych 10 sztuk urządzenia). Zamawiający wymaga minimum 24 miesiące gwarancji.                                                                                                                                                                                                                                              Zamawiający dopuszcza termometr którego zakres temperatur wynosi 1-55 st. C </t>
  </si>
  <si>
    <t>Kaniula dożylna, z portem bocznym umieszczonym  nad skrzydełkami mocującymi . Wykonana z poliuretanu. Kaniula posiada następujące cechy zwiększające bezpieczeństwo stosowania:  
1. Łagodnie zwężający się koniec kaniuli 
2. Przejrzysty uchwyt zamykany koreczkiem z hydrofobowym filtrem lub zastawką antyzwrotną. 
3 Oznaczenie przepływu na opakowaniu jednostkowym. 
4.Minimum  4 paski kontrastujące w rtg.    
 Bezpośrednio na kaniuli umieszczona nazwa producenta lub nazwa materiału z którego kaniula została zrobiona. Kaniule powinny posiadać badania laboratoryjne lub kliniczne potwierdzające biokompatybilność użytego materiału - stosowny dokument potwierdzający należy przedłożyć w ramach materiałów firmowych.
Rozmiary : 14,16,17,18,20,22,24G. Kaniule w rozmiarze 18G dostępne w dwóch długościach  celem lepszego dopasowania wkłucia do sytuacji klinicznej.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</si>
</sst>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s>
  <fonts count="39">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i/>
      <sz val="11"/>
      <name val="Garamond"/>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s>
  <fills count="26">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7"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21" borderId="0" applyNumberFormat="0" applyBorder="0" applyAlignment="0" applyProtection="0"/>
    <xf numFmtId="165" fontId="7" fillId="0" borderId="0" applyFill="0" applyBorder="0" applyAlignment="0" applyProtection="0"/>
    <xf numFmtId="0" fontId="12" fillId="9" borderId="9" applyNumberFormat="0" applyAlignment="0" applyProtection="0"/>
    <xf numFmtId="0" fontId="13" fillId="22" borderId="10" applyNumberFormat="0" applyAlignment="0" applyProtection="0"/>
    <xf numFmtId="0" fontId="14"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5"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0" fillId="0" borderId="0"/>
    <xf numFmtId="0" fontId="16" fillId="0" borderId="0" applyNumberFormat="0" applyFill="0" applyBorder="0" applyProtection="0">
      <alignment vertical="top" wrapText="1"/>
    </xf>
    <xf numFmtId="0" fontId="15" fillId="0" borderId="0"/>
    <xf numFmtId="0" fontId="17" fillId="0" borderId="0" applyNumberFormat="0" applyFill="0" applyBorder="0" applyAlignment="0" applyProtection="0">
      <alignment vertical="top"/>
      <protection locked="0"/>
    </xf>
    <xf numFmtId="0" fontId="18" fillId="0" borderId="0" applyNumberFormat="0" applyFill="0" applyBorder="0" applyAlignment="0" applyProtection="0">
      <alignment vertical="top"/>
      <protection locked="0"/>
    </xf>
    <xf numFmtId="0" fontId="19" fillId="0" borderId="0" applyNumberFormat="0" applyFill="0" applyBorder="0" applyAlignment="0" applyProtection="0"/>
    <xf numFmtId="0" fontId="20" fillId="0" borderId="11" applyNumberFormat="0" applyFill="0" applyAlignment="0" applyProtection="0"/>
    <xf numFmtId="0" fontId="21" fillId="23" borderId="12"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3" borderId="0" applyNumberFormat="0" applyBorder="0" applyAlignment="0" applyProtection="0"/>
    <xf numFmtId="0" fontId="7" fillId="0" borderId="0"/>
    <xf numFmtId="0" fontId="4" fillId="0" borderId="0"/>
    <xf numFmtId="0" fontId="4" fillId="0" borderId="0"/>
    <xf numFmtId="0" fontId="26"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7"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8" fillId="0" borderId="0"/>
    <xf numFmtId="0" fontId="7" fillId="0" borderId="0"/>
    <xf numFmtId="0" fontId="8" fillId="0" borderId="0"/>
    <xf numFmtId="0" fontId="7" fillId="0" borderId="0"/>
    <xf numFmtId="0" fontId="8" fillId="0" borderId="0"/>
    <xf numFmtId="0" fontId="7" fillId="0" borderId="0"/>
    <xf numFmtId="0" fontId="29" fillId="0" borderId="0"/>
    <xf numFmtId="0" fontId="2" fillId="0" borderId="0"/>
    <xf numFmtId="0" fontId="1" fillId="0" borderId="0"/>
    <xf numFmtId="0" fontId="1" fillId="0" borderId="0"/>
    <xf numFmtId="0" fontId="1" fillId="0" borderId="0"/>
    <xf numFmtId="0" fontId="7"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5" fillId="0" borderId="0"/>
    <xf numFmtId="0" fontId="30" fillId="0" borderId="0"/>
    <xf numFmtId="0" fontId="15"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9"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22" borderId="9"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2" fillId="0" borderId="0"/>
    <xf numFmtId="0" fontId="33" fillId="0" borderId="16" applyNumberFormat="0" applyFill="0" applyAlignment="0" applyProtection="0"/>
    <xf numFmtId="167" fontId="15" fillId="0" borderId="0"/>
    <xf numFmtId="165" fontId="7" fillId="0" borderId="0" applyBorder="0" applyProtection="0"/>
    <xf numFmtId="0" fontId="34" fillId="0" borderId="0" applyNumberFormat="0" applyFill="0" applyBorder="0" applyAlignment="0" applyProtection="0"/>
    <xf numFmtId="0" fontId="35" fillId="24" borderId="0" applyBorder="0" applyProtection="0"/>
    <xf numFmtId="0" fontId="36" fillId="0" borderId="0" applyNumberFormat="0" applyFill="0" applyBorder="0" applyAlignment="0" applyProtection="0"/>
    <xf numFmtId="0" fontId="37" fillId="0" borderId="0" applyNumberFormat="0" applyFill="0" applyBorder="0" applyAlignment="0" applyProtection="0"/>
    <xf numFmtId="0" fontId="7" fillId="25" borderId="17"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15"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5" fillId="0" borderId="0" applyFont="0" applyFill="0" applyBorder="0" applyAlignment="0" applyProtection="0"/>
    <xf numFmtId="0" fontId="38" fillId="5" borderId="0" applyNumberFormat="0" applyBorder="0" applyAlignment="0" applyProtection="0"/>
  </cellStyleXfs>
  <cellXfs count="119">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left" vertical="top"/>
      <protection locked="0"/>
    </xf>
    <xf numFmtId="0" fontId="5" fillId="0" borderId="0" xfId="0" applyFont="1" applyFill="1" applyBorder="1" applyAlignment="1" applyProtection="1">
      <alignment horizontal="center" vertical="top"/>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4" fontId="5" fillId="0" borderId="1" xfId="0" applyNumberFormat="1" applyFont="1" applyFill="1" applyBorder="1" applyAlignment="1" applyProtection="1">
      <alignment horizontal="center" vertical="center" wrapText="1" shrinkToFi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2" borderId="0" xfId="0" applyNumberFormat="1" applyFont="1" applyFill="1" applyBorder="1" applyAlignment="1" applyProtection="1">
      <alignment horizontal="left" vertical="top" wrapText="1"/>
      <protection locked="0"/>
    </xf>
    <xf numFmtId="0" fontId="5" fillId="0" borderId="18" xfId="10" applyFont="1" applyFill="1" applyBorder="1" applyAlignment="1">
      <alignment horizontal="left" vertical="center" wrapText="1"/>
    </xf>
    <xf numFmtId="3" fontId="5" fillId="0" borderId="18" xfId="10" applyNumberFormat="1" applyFont="1" applyFill="1" applyBorder="1" applyAlignment="1" applyProtection="1">
      <alignment horizontal="center" vertical="center" wrapText="1"/>
    </xf>
    <xf numFmtId="0" fontId="5" fillId="2" borderId="18" xfId="0" applyFont="1" applyFill="1" applyBorder="1" applyAlignment="1" applyProtection="1">
      <alignment horizontal="left" vertical="center" wrapText="1"/>
      <protection locked="0"/>
    </xf>
    <xf numFmtId="0" fontId="5" fillId="2" borderId="18" xfId="0" applyNumberFormat="1" applyFont="1" applyFill="1" applyBorder="1" applyAlignment="1" applyProtection="1">
      <alignment horizontal="center" vertical="center" wrapText="1" shrinkToFit="1"/>
      <protection locked="0"/>
    </xf>
    <xf numFmtId="4" fontId="5" fillId="0" borderId="18" xfId="0" applyNumberFormat="1" applyFont="1" applyFill="1" applyBorder="1" applyAlignment="1" applyProtection="1">
      <alignment horizontal="center" vertical="center" wrapText="1" shrinkToFit="1"/>
      <protection locked="0"/>
    </xf>
    <xf numFmtId="44" fontId="5" fillId="0" borderId="18" xfId="0" applyNumberFormat="1" applyFont="1" applyFill="1" applyBorder="1" applyAlignment="1" applyProtection="1">
      <alignment horizontal="right" vertical="center" wrapText="1"/>
      <protection locked="0"/>
    </xf>
    <xf numFmtId="0" fontId="5" fillId="0" borderId="3" xfId="10" applyFont="1" applyFill="1" applyBorder="1" applyAlignment="1">
      <alignment horizontal="left" vertical="center" wrapText="1"/>
    </xf>
    <xf numFmtId="3" fontId="5" fillId="0" borderId="3" xfId="10" applyNumberFormat="1" applyFont="1" applyFill="1" applyBorder="1" applyAlignment="1" applyProtection="1">
      <alignment horizontal="center" vertical="center" wrapText="1"/>
    </xf>
    <xf numFmtId="0" fontId="5" fillId="2" borderId="3" xfId="0" applyFont="1" applyFill="1" applyBorder="1" applyAlignment="1" applyProtection="1">
      <alignment horizontal="left" vertical="center" wrapText="1"/>
      <protection locked="0"/>
    </xf>
    <xf numFmtId="0" fontId="5" fillId="2" borderId="3" xfId="0" applyNumberFormat="1" applyFont="1" applyFill="1" applyBorder="1" applyAlignment="1" applyProtection="1">
      <alignment horizontal="center" vertical="center" wrapText="1" shrinkToFit="1"/>
      <protection locked="0"/>
    </xf>
    <xf numFmtId="4" fontId="5" fillId="0" borderId="3" xfId="0" applyNumberFormat="1" applyFont="1" applyFill="1" applyBorder="1" applyAlignment="1" applyProtection="1">
      <alignment horizontal="center" vertical="center" wrapText="1" shrinkToFit="1"/>
      <protection locked="0"/>
    </xf>
    <xf numFmtId="44" fontId="5" fillId="0" borderId="3" xfId="0" applyNumberFormat="1" applyFont="1" applyFill="1" applyBorder="1" applyAlignment="1" applyProtection="1">
      <alignment horizontal="right" vertical="center" wrapText="1"/>
      <protection locked="0"/>
    </xf>
    <xf numFmtId="49" fontId="5" fillId="0" borderId="0" xfId="0" applyNumberFormat="1" applyFont="1" applyFill="1" applyBorder="1" applyAlignment="1" applyProtection="1">
      <alignment vertical="top" wrapText="1"/>
      <protection locked="0"/>
    </xf>
    <xf numFmtId="0" fontId="5" fillId="0" borderId="0" xfId="0" applyFont="1" applyFill="1" applyBorder="1" applyAlignment="1" applyProtection="1">
      <alignment horizontal="justify" vertical="top" wrapText="1"/>
      <protection locked="0"/>
    </xf>
    <xf numFmtId="0" fontId="5" fillId="0" borderId="0" xfId="0" applyFont="1" applyFill="1" applyAlignment="1" applyProtection="1">
      <alignment horizontal="justify"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lignment vertical="top" wrapText="1"/>
    </xf>
    <xf numFmtId="0" fontId="5" fillId="0" borderId="0" xfId="0" applyFont="1" applyFill="1" applyBorder="1" applyAlignment="1" applyProtection="1">
      <alignment horizontal="left" vertical="top" wrapText="1"/>
    </xf>
    <xf numFmtId="0" fontId="6" fillId="0" borderId="4" xfId="0" applyFont="1" applyFill="1" applyBorder="1" applyAlignment="1" applyProtection="1">
      <alignment horizontal="left" vertical="top" wrapText="1"/>
      <protection locked="0"/>
    </xf>
    <xf numFmtId="0" fontId="6" fillId="0" borderId="5" xfId="0" applyFont="1" applyFill="1" applyBorder="1" applyAlignment="1" applyProtection="1">
      <alignment horizontal="left" vertical="top" wrapText="1"/>
      <protection locked="0"/>
    </xf>
    <xf numFmtId="3" fontId="6" fillId="0" borderId="7" xfId="0" applyNumberFormat="1" applyFont="1" applyFill="1" applyBorder="1" applyAlignment="1" applyProtection="1">
      <alignment horizontal="left" vertical="top" wrapText="1"/>
      <protection locked="0"/>
    </xf>
    <xf numFmtId="0" fontId="5" fillId="0" borderId="8" xfId="0" applyFont="1" applyBorder="1" applyAlignment="1">
      <alignment horizontal="left" vertical="top" wrapText="1"/>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4" xfId="0" applyFont="1" applyFill="1" applyBorder="1" applyAlignment="1" applyProtection="1">
      <alignment horizontal="center" vertical="top" wrapText="1"/>
      <protection locked="0"/>
    </xf>
    <xf numFmtId="0" fontId="6" fillId="0" borderId="5" xfId="0" applyFont="1" applyFill="1" applyBorder="1" applyAlignment="1" applyProtection="1">
      <alignment horizontal="center" vertical="top" wrapText="1"/>
      <protection locked="0"/>
    </xf>
    <xf numFmtId="0" fontId="5" fillId="0" borderId="0" xfId="0" applyFont="1" applyAlignment="1">
      <alignment horizontal="justify" vertical="top" wrapText="1"/>
    </xf>
    <xf numFmtId="49" fontId="5" fillId="0" borderId="4" xfId="0" applyNumberFormat="1" applyFont="1" applyFill="1" applyBorder="1" applyAlignment="1" applyProtection="1">
      <alignment horizontal="left" vertical="top" wrapText="1"/>
      <protection locked="0"/>
    </xf>
    <xf numFmtId="49" fontId="5" fillId="0" borderId="6" xfId="0" applyNumberFormat="1" applyFont="1" applyFill="1" applyBorder="1" applyAlignment="1" applyProtection="1">
      <alignment horizontal="left" vertical="top" wrapText="1"/>
      <protection locked="0"/>
    </xf>
    <xf numFmtId="49" fontId="5" fillId="0" borderId="5"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4" xfId="0" applyNumberFormat="1"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2" borderId="4" xfId="0" applyNumberFormat="1" applyFont="1" applyFill="1" applyBorder="1" applyAlignment="1" applyProtection="1">
      <alignment horizontal="left" vertical="top" wrapText="1"/>
      <protection locked="0"/>
    </xf>
    <xf numFmtId="44" fontId="5" fillId="2" borderId="5" xfId="0" applyNumberFormat="1" applyFont="1" applyFill="1" applyBorder="1" applyAlignment="1" applyProtection="1">
      <alignment horizontal="left" vertical="top" wrapText="1"/>
      <protection locked="0"/>
    </xf>
    <xf numFmtId="0" fontId="5" fillId="0" borderId="19" xfId="0" applyFont="1" applyFill="1" applyBorder="1" applyAlignment="1" applyProtection="1">
      <alignment horizontal="left" vertical="center" wrapText="1"/>
    </xf>
    <xf numFmtId="44" fontId="5" fillId="0" borderId="19" xfId="11" applyNumberFormat="1" applyFont="1" applyFill="1" applyBorder="1" applyAlignment="1" applyProtection="1">
      <alignment horizontal="left" vertical="center" wrapText="1"/>
      <protection locked="0"/>
    </xf>
    <xf numFmtId="44" fontId="5" fillId="0" borderId="19" xfId="0" applyNumberFormat="1" applyFont="1" applyBorder="1" applyAlignment="1">
      <alignment horizontal="left" vertical="center" wrapText="1"/>
    </xf>
    <xf numFmtId="44" fontId="5" fillId="0" borderId="1" xfId="11" applyNumberFormat="1" applyFont="1" applyFill="1" applyBorder="1" applyAlignment="1" applyProtection="1">
      <alignment horizontal="left" vertical="center" wrapText="1"/>
      <protection locked="0"/>
    </xf>
    <xf numFmtId="44" fontId="5" fillId="0" borderId="1" xfId="0" applyNumberFormat="1" applyFont="1" applyBorder="1" applyAlignment="1">
      <alignment horizontal="left" vertical="center" wrapText="1"/>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F64"/>
  <sheetViews>
    <sheetView showGridLines="0" tabSelected="1" view="pageBreakPreview" topLeftCell="A13" zoomScaleNormal="100" zoomScaleSheetLayoutView="100" zoomScalePageLayoutView="115" workbookViewId="0">
      <selection activeCell="C33" sqref="C33:D33"/>
    </sheetView>
  </sheetViews>
  <sheetFormatPr defaultColWidth="9.140625" defaultRowHeight="15"/>
  <cols>
    <col min="1" max="1" width="4.140625" style="1" customWidth="1"/>
    <col min="2" max="2" width="19.140625" style="1" customWidth="1"/>
    <col min="3" max="3" width="61.85546875" style="1" customWidth="1"/>
    <col min="4" max="4" width="23.7109375" style="4" customWidth="1"/>
    <col min="5" max="5" width="12.28515625" style="1" customWidth="1"/>
    <col min="6" max="10" width="9.140625" style="1"/>
    <col min="11" max="11" width="16.5703125" style="1" customWidth="1"/>
    <col min="12" max="13" width="16.140625" style="1" customWidth="1"/>
    <col min="14" max="16384" width="9.140625" style="1"/>
  </cols>
  <sheetData>
    <row r="1" spans="2:6" ht="18" customHeight="1">
      <c r="D1" s="2" t="s">
        <v>37</v>
      </c>
    </row>
    <row r="2" spans="2:6" ht="18" customHeight="1">
      <c r="B2" s="3"/>
      <c r="C2" s="3" t="s">
        <v>33</v>
      </c>
      <c r="D2" s="3"/>
    </row>
    <row r="3" spans="2:6" ht="18" customHeight="1"/>
    <row r="4" spans="2:6" ht="18" customHeight="1">
      <c r="B4" s="1" t="s">
        <v>25</v>
      </c>
      <c r="C4" s="1" t="s">
        <v>123</v>
      </c>
      <c r="E4" s="5"/>
    </row>
    <row r="5" spans="2:6" ht="18" customHeight="1">
      <c r="E5" s="5"/>
    </row>
    <row r="6" spans="2:6" ht="35.450000000000003" customHeight="1">
      <c r="B6" s="1" t="s">
        <v>24</v>
      </c>
      <c r="C6" s="90" t="s">
        <v>124</v>
      </c>
      <c r="D6" s="90"/>
      <c r="E6" s="6"/>
      <c r="F6" s="7"/>
    </row>
    <row r="7" spans="2:6" ht="14.25" customHeight="1"/>
    <row r="8" spans="2:6" ht="14.25" customHeight="1">
      <c r="B8" s="8" t="s">
        <v>21</v>
      </c>
      <c r="C8" s="100"/>
      <c r="D8" s="101"/>
      <c r="E8" s="5"/>
    </row>
    <row r="9" spans="2:6" ht="31.5" customHeight="1">
      <c r="B9" s="8" t="s">
        <v>26</v>
      </c>
      <c r="C9" s="102"/>
      <c r="D9" s="103"/>
      <c r="E9" s="5"/>
    </row>
    <row r="10" spans="2:6" ht="18" customHeight="1">
      <c r="B10" s="8" t="s">
        <v>20</v>
      </c>
      <c r="C10" s="96"/>
      <c r="D10" s="97"/>
      <c r="E10" s="5"/>
    </row>
    <row r="11" spans="2:6" ht="18" customHeight="1">
      <c r="B11" s="8" t="s">
        <v>27</v>
      </c>
      <c r="C11" s="96"/>
      <c r="D11" s="97"/>
      <c r="E11" s="5"/>
    </row>
    <row r="12" spans="2:6" ht="18" customHeight="1">
      <c r="B12" s="8" t="s">
        <v>28</v>
      </c>
      <c r="C12" s="96"/>
      <c r="D12" s="97"/>
      <c r="E12" s="5"/>
    </row>
    <row r="13" spans="2:6" ht="18" customHeight="1">
      <c r="B13" s="8" t="s">
        <v>29</v>
      </c>
      <c r="C13" s="96"/>
      <c r="D13" s="97"/>
      <c r="E13" s="5"/>
    </row>
    <row r="14" spans="2:6" ht="18" customHeight="1">
      <c r="B14" s="8" t="s">
        <v>30</v>
      </c>
      <c r="C14" s="96"/>
      <c r="D14" s="97"/>
      <c r="E14" s="5"/>
    </row>
    <row r="15" spans="2:6" ht="18" customHeight="1">
      <c r="B15" s="8" t="s">
        <v>31</v>
      </c>
      <c r="C15" s="96"/>
      <c r="D15" s="97"/>
      <c r="E15" s="5"/>
    </row>
    <row r="16" spans="2:6" ht="18" customHeight="1">
      <c r="B16" s="8" t="s">
        <v>32</v>
      </c>
      <c r="C16" s="96"/>
      <c r="D16" s="97"/>
      <c r="E16" s="5"/>
    </row>
    <row r="17" spans="1:5" ht="18" customHeight="1">
      <c r="C17" s="5"/>
      <c r="D17" s="9"/>
      <c r="E17" s="5"/>
    </row>
    <row r="18" spans="1:5" ht="18" customHeight="1">
      <c r="A18" s="52" t="s">
        <v>44</v>
      </c>
      <c r="B18" s="93" t="s">
        <v>54</v>
      </c>
      <c r="C18" s="92"/>
      <c r="D18" s="10"/>
      <c r="E18" s="7"/>
    </row>
    <row r="19" spans="1:5" ht="9.6" customHeight="1" thickBot="1">
      <c r="C19" s="7"/>
      <c r="D19" s="10"/>
      <c r="E19" s="7"/>
    </row>
    <row r="20" spans="1:5" ht="18" customHeight="1" thickBot="1">
      <c r="B20" s="11" t="s">
        <v>9</v>
      </c>
      <c r="C20" s="98" t="s">
        <v>0</v>
      </c>
      <c r="D20" s="99"/>
    </row>
    <row r="21" spans="1:5" ht="18" customHeight="1">
      <c r="A21" s="12"/>
      <c r="B21" s="114" t="s">
        <v>15</v>
      </c>
      <c r="C21" s="115">
        <f>'część (1)'!$F$7</f>
        <v>0</v>
      </c>
      <c r="D21" s="116"/>
    </row>
    <row r="22" spans="1:5" ht="18" customHeight="1">
      <c r="A22" s="12"/>
      <c r="B22" s="13" t="s">
        <v>16</v>
      </c>
      <c r="C22" s="117">
        <f>'część (2)'!$F$7</f>
        <v>0</v>
      </c>
      <c r="D22" s="118"/>
    </row>
    <row r="23" spans="1:5" s="51" customFormat="1" ht="18" customHeight="1">
      <c r="A23" s="12"/>
      <c r="B23" s="13" t="s">
        <v>17</v>
      </c>
      <c r="C23" s="117">
        <f>'część (3)'!$F$7</f>
        <v>0</v>
      </c>
      <c r="D23" s="118"/>
    </row>
    <row r="24" spans="1:5" s="51" customFormat="1" ht="18" customHeight="1">
      <c r="A24" s="12"/>
      <c r="B24" s="13" t="s">
        <v>42</v>
      </c>
      <c r="C24" s="117">
        <f>'część (4)'!$F$7</f>
        <v>0</v>
      </c>
      <c r="D24" s="118"/>
    </row>
    <row r="25" spans="1:5" s="54" customFormat="1" ht="18" customHeight="1">
      <c r="A25" s="57"/>
      <c r="B25" s="13" t="s">
        <v>43</v>
      </c>
      <c r="C25" s="117">
        <f>'część (5)'!$F$7</f>
        <v>0</v>
      </c>
      <c r="D25" s="118"/>
    </row>
    <row r="26" spans="1:5" s="54" customFormat="1" ht="18" customHeight="1">
      <c r="A26" s="57"/>
      <c r="B26" s="13" t="s">
        <v>61</v>
      </c>
      <c r="C26" s="117">
        <f>'część (6)'!$F$7</f>
        <v>0</v>
      </c>
      <c r="D26" s="118"/>
    </row>
    <row r="27" spans="1:5" s="54" customFormat="1" ht="18" customHeight="1">
      <c r="A27" s="57"/>
      <c r="B27" s="13" t="s">
        <v>62</v>
      </c>
      <c r="C27" s="117">
        <f>'część (7)'!$F$7</f>
        <v>0</v>
      </c>
      <c r="D27" s="118"/>
    </row>
    <row r="28" spans="1:5" s="54" customFormat="1" ht="18" customHeight="1">
      <c r="A28" s="57"/>
      <c r="B28" s="13" t="s">
        <v>63</v>
      </c>
      <c r="C28" s="117">
        <f>'część (8)'!$F$7</f>
        <v>0</v>
      </c>
      <c r="D28" s="118"/>
    </row>
    <row r="29" spans="1:5" s="54" customFormat="1" ht="18" customHeight="1">
      <c r="A29" s="57"/>
      <c r="B29" s="13" t="s">
        <v>64</v>
      </c>
      <c r="C29" s="117">
        <f>'część (9)'!$F$7</f>
        <v>0</v>
      </c>
      <c r="D29" s="118"/>
    </row>
    <row r="30" spans="1:5" s="54" customFormat="1" ht="18" customHeight="1">
      <c r="A30" s="57"/>
      <c r="B30" s="13" t="s">
        <v>65</v>
      </c>
      <c r="C30" s="117">
        <f>'część (10)'!$F$7</f>
        <v>0</v>
      </c>
      <c r="D30" s="118"/>
    </row>
    <row r="31" spans="1:5" s="54" customFormat="1" ht="18" customHeight="1">
      <c r="A31" s="57"/>
      <c r="B31" s="13" t="s">
        <v>66</v>
      </c>
      <c r="C31" s="117">
        <f>'część (11)'!$F$7</f>
        <v>0</v>
      </c>
      <c r="D31" s="118"/>
    </row>
    <row r="32" spans="1:5" s="54" customFormat="1" ht="18" customHeight="1">
      <c r="A32" s="57"/>
      <c r="B32" s="13" t="s">
        <v>67</v>
      </c>
      <c r="C32" s="117">
        <f>'część (12)'!$F$7</f>
        <v>0</v>
      </c>
      <c r="D32" s="118"/>
    </row>
    <row r="33" spans="1:6" s="54" customFormat="1" ht="18" customHeight="1">
      <c r="A33" s="57"/>
      <c r="B33" s="13" t="s">
        <v>68</v>
      </c>
      <c r="C33" s="117">
        <f>'część (13)'!$F$7</f>
        <v>0</v>
      </c>
      <c r="D33" s="118"/>
    </row>
    <row r="34" spans="1:6" s="54" customFormat="1" ht="18" customHeight="1">
      <c r="A34" s="57"/>
      <c r="B34" s="13" t="s">
        <v>69</v>
      </c>
      <c r="C34" s="117">
        <f>'część (14)'!$F$7</f>
        <v>0</v>
      </c>
      <c r="D34" s="118"/>
    </row>
    <row r="35" spans="1:6" s="54" customFormat="1" ht="18" customHeight="1">
      <c r="A35" s="57"/>
      <c r="B35" s="13" t="s">
        <v>70</v>
      </c>
      <c r="C35" s="117">
        <f>'część (15)'!$F$7</f>
        <v>0</v>
      </c>
      <c r="D35" s="118"/>
    </row>
    <row r="36" spans="1:6" s="45" customFormat="1" ht="15" customHeight="1">
      <c r="A36" s="12"/>
      <c r="B36" s="47"/>
      <c r="C36" s="48"/>
      <c r="D36" s="48"/>
    </row>
    <row r="37" spans="1:6" s="52" customFormat="1" ht="40.9" customHeight="1">
      <c r="A37" s="12" t="s">
        <v>45</v>
      </c>
      <c r="B37" s="95" t="s">
        <v>55</v>
      </c>
      <c r="C37" s="95"/>
      <c r="D37" s="95"/>
    </row>
    <row r="38" spans="1:6" ht="27.6" customHeight="1">
      <c r="A38" s="1" t="s">
        <v>46</v>
      </c>
      <c r="B38" s="92" t="s">
        <v>53</v>
      </c>
      <c r="C38" s="93"/>
      <c r="D38" s="94"/>
      <c r="E38" s="14"/>
    </row>
    <row r="39" spans="1:6" ht="48" customHeight="1">
      <c r="A39" s="12" t="s">
        <v>47</v>
      </c>
      <c r="B39" s="89" t="s">
        <v>125</v>
      </c>
      <c r="C39" s="89"/>
      <c r="D39" s="89"/>
      <c r="E39" s="15"/>
      <c r="F39" s="7"/>
    </row>
    <row r="40" spans="1:6" s="16" customFormat="1" ht="83.25" customHeight="1">
      <c r="A40" s="52" t="s">
        <v>48</v>
      </c>
      <c r="B40" s="90" t="s">
        <v>126</v>
      </c>
      <c r="C40" s="90"/>
      <c r="D40" s="90"/>
      <c r="E40" s="17"/>
    </row>
    <row r="41" spans="1:6" s="16" customFormat="1" ht="89.45" customHeight="1">
      <c r="A41" s="12" t="s">
        <v>49</v>
      </c>
      <c r="B41" s="90" t="s">
        <v>41</v>
      </c>
      <c r="C41" s="90"/>
      <c r="D41" s="90"/>
      <c r="E41" s="17"/>
    </row>
    <row r="42" spans="1:6" ht="47.25" customHeight="1">
      <c r="A42" s="52" t="s">
        <v>50</v>
      </c>
      <c r="B42" s="90" t="s">
        <v>13</v>
      </c>
      <c r="C42" s="91"/>
      <c r="D42" s="91"/>
      <c r="E42" s="14"/>
      <c r="F42" s="7"/>
    </row>
    <row r="43" spans="1:6" ht="27.75" customHeight="1">
      <c r="A43" s="12" t="s">
        <v>51</v>
      </c>
      <c r="B43" s="93" t="s">
        <v>18</v>
      </c>
      <c r="C43" s="92"/>
      <c r="D43" s="92"/>
      <c r="E43" s="14"/>
      <c r="F43" s="7"/>
    </row>
    <row r="44" spans="1:6" ht="44.25" customHeight="1">
      <c r="A44" s="52" t="s">
        <v>52</v>
      </c>
      <c r="B44" s="90" t="s">
        <v>19</v>
      </c>
      <c r="C44" s="91"/>
      <c r="D44" s="91"/>
      <c r="E44" s="14"/>
      <c r="F44" s="7"/>
    </row>
    <row r="45" spans="1:6" ht="103.5" customHeight="1">
      <c r="A45" s="12" t="s">
        <v>56</v>
      </c>
      <c r="B45" s="90" t="s">
        <v>38</v>
      </c>
      <c r="C45" s="104"/>
      <c r="D45" s="104"/>
      <c r="E45" s="14"/>
      <c r="F45" s="7"/>
    </row>
    <row r="46" spans="1:6" ht="18" customHeight="1">
      <c r="A46" s="52" t="s">
        <v>57</v>
      </c>
      <c r="B46" s="6" t="s">
        <v>1</v>
      </c>
      <c r="C46" s="7"/>
      <c r="D46" s="1"/>
      <c r="E46" s="18"/>
    </row>
    <row r="47" spans="1:6" ht="11.45" customHeight="1">
      <c r="B47" s="7"/>
      <c r="C47" s="7"/>
      <c r="D47" s="19"/>
      <c r="E47" s="18"/>
    </row>
    <row r="48" spans="1:6" ht="18" customHeight="1">
      <c r="B48" s="105" t="s">
        <v>11</v>
      </c>
      <c r="C48" s="106"/>
      <c r="D48" s="107"/>
      <c r="E48" s="18"/>
    </row>
    <row r="49" spans="2:5" ht="18" customHeight="1">
      <c r="B49" s="105" t="s">
        <v>2</v>
      </c>
      <c r="C49" s="107"/>
      <c r="D49" s="8"/>
      <c r="E49" s="18"/>
    </row>
    <row r="50" spans="2:5" ht="18" customHeight="1">
      <c r="B50" s="109"/>
      <c r="C50" s="110"/>
      <c r="D50" s="8"/>
      <c r="E50" s="18"/>
    </row>
    <row r="51" spans="2:5" ht="18" customHeight="1">
      <c r="B51" s="109"/>
      <c r="C51" s="110"/>
      <c r="D51" s="8"/>
      <c r="E51" s="18"/>
    </row>
    <row r="52" spans="2:5" ht="18" customHeight="1">
      <c r="B52" s="109"/>
      <c r="C52" s="110"/>
      <c r="D52" s="8"/>
      <c r="E52" s="18"/>
    </row>
    <row r="53" spans="2:5" ht="15" customHeight="1">
      <c r="B53" s="21" t="s">
        <v>4</v>
      </c>
      <c r="C53" s="21"/>
      <c r="D53" s="19"/>
      <c r="E53" s="18"/>
    </row>
    <row r="54" spans="2:5" ht="18" customHeight="1">
      <c r="B54" s="105" t="s">
        <v>12</v>
      </c>
      <c r="C54" s="106"/>
      <c r="D54" s="107"/>
      <c r="E54" s="18"/>
    </row>
    <row r="55" spans="2:5" ht="18" customHeight="1">
      <c r="B55" s="22" t="s">
        <v>2</v>
      </c>
      <c r="C55" s="20" t="s">
        <v>3</v>
      </c>
      <c r="D55" s="23" t="s">
        <v>5</v>
      </c>
      <c r="E55" s="18"/>
    </row>
    <row r="56" spans="2:5" ht="18" customHeight="1">
      <c r="B56" s="24"/>
      <c r="C56" s="20"/>
      <c r="D56" s="25"/>
      <c r="E56" s="18"/>
    </row>
    <row r="57" spans="2:5" ht="18" customHeight="1">
      <c r="B57" s="24"/>
      <c r="C57" s="20"/>
      <c r="D57" s="25"/>
      <c r="E57" s="18"/>
    </row>
    <row r="58" spans="2:5" ht="18" customHeight="1">
      <c r="B58" s="21"/>
      <c r="C58" s="21"/>
      <c r="D58" s="19"/>
      <c r="E58" s="18"/>
    </row>
    <row r="59" spans="2:5" ht="18" customHeight="1">
      <c r="B59" s="105" t="s">
        <v>14</v>
      </c>
      <c r="C59" s="106"/>
      <c r="D59" s="107"/>
      <c r="E59" s="18"/>
    </row>
    <row r="60" spans="2:5" ht="18" customHeight="1">
      <c r="B60" s="108" t="s">
        <v>6</v>
      </c>
      <c r="C60" s="108"/>
      <c r="D60" s="8"/>
    </row>
    <row r="61" spans="2:5" ht="18" customHeight="1">
      <c r="B61" s="101"/>
      <c r="C61" s="101"/>
      <c r="D61" s="8"/>
    </row>
    <row r="62" spans="2:5" ht="18" customHeight="1"/>
    <row r="63" spans="2:5" ht="18" customHeight="1"/>
    <row r="64" spans="2:5" ht="18" customHeight="1">
      <c r="D64" s="1"/>
    </row>
  </sheetData>
  <mergeCells count="45">
    <mergeCell ref="C33:D33"/>
    <mergeCell ref="C34:D34"/>
    <mergeCell ref="C35:D35"/>
    <mergeCell ref="B45:D45"/>
    <mergeCell ref="B44:D44"/>
    <mergeCell ref="B43:D43"/>
    <mergeCell ref="B48:D48"/>
    <mergeCell ref="B61:C61"/>
    <mergeCell ref="B60:C60"/>
    <mergeCell ref="B49:C49"/>
    <mergeCell ref="B50:C50"/>
    <mergeCell ref="B52:C52"/>
    <mergeCell ref="B59:D59"/>
    <mergeCell ref="B54:D54"/>
    <mergeCell ref="B51:C51"/>
    <mergeCell ref="C6:D6"/>
    <mergeCell ref="C11:D11"/>
    <mergeCell ref="C8:D8"/>
    <mergeCell ref="C9:D9"/>
    <mergeCell ref="C10:D10"/>
    <mergeCell ref="C12:D12"/>
    <mergeCell ref="C14:D14"/>
    <mergeCell ref="C13:D13"/>
    <mergeCell ref="C20:D20"/>
    <mergeCell ref="C22:D22"/>
    <mergeCell ref="C21:D21"/>
    <mergeCell ref="C15:D15"/>
    <mergeCell ref="B18:C18"/>
    <mergeCell ref="C16:D16"/>
    <mergeCell ref="C23:D23"/>
    <mergeCell ref="C24:D24"/>
    <mergeCell ref="B39:D39"/>
    <mergeCell ref="B42:D42"/>
    <mergeCell ref="B38:D38"/>
    <mergeCell ref="B40:D40"/>
    <mergeCell ref="B41:D41"/>
    <mergeCell ref="B37:D37"/>
    <mergeCell ref="C25:D25"/>
    <mergeCell ref="C26:D26"/>
    <mergeCell ref="C27:D27"/>
    <mergeCell ref="C28:D28"/>
    <mergeCell ref="C29:D29"/>
    <mergeCell ref="C30:D30"/>
    <mergeCell ref="C31:D31"/>
    <mergeCell ref="C32:D32"/>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20"/>
  <sheetViews>
    <sheetView showGridLines="0" view="pageBreakPreview" topLeftCell="A11" zoomScaleNormal="100" zoomScaleSheetLayoutView="100" zoomScalePageLayoutView="85" workbookViewId="0">
      <selection activeCell="B16" sqref="B16"/>
    </sheetView>
  </sheetViews>
  <sheetFormatPr defaultColWidth="9.140625" defaultRowHeight="15"/>
  <cols>
    <col min="1" max="1" width="5.28515625" style="73" customWidth="1"/>
    <col min="2" max="2" width="78" style="73" customWidth="1"/>
    <col min="3" max="3" width="9.7109375" style="28" customWidth="1"/>
    <col min="4" max="4" width="10.7109375" style="75" customWidth="1"/>
    <col min="5" max="5" width="22.28515625" style="73" customWidth="1"/>
    <col min="6" max="6" width="21.42578125" style="73" customWidth="1"/>
    <col min="7" max="7" width="21.85546875" style="73" customWidth="1"/>
    <col min="8" max="8" width="16.140625" style="73" customWidth="1"/>
    <col min="9" max="9" width="18.28515625" style="73" customWidth="1"/>
    <col min="10" max="10" width="23" style="73" customWidth="1"/>
    <col min="11" max="12" width="14.28515625" style="73" customWidth="1"/>
    <col min="13" max="16384" width="9.140625" style="73"/>
  </cols>
  <sheetData>
    <row r="1" spans="1:12">
      <c r="B1" s="26" t="str">
        <f>'Informacje ogólne'!C4</f>
        <v>DFP.271.165.2020.LS</v>
      </c>
      <c r="C1" s="73"/>
      <c r="J1" s="27" t="s">
        <v>40</v>
      </c>
      <c r="K1" s="27"/>
      <c r="L1" s="27"/>
    </row>
    <row r="2" spans="1:12">
      <c r="E2" s="92"/>
      <c r="F2" s="92"/>
      <c r="G2" s="92"/>
      <c r="I2" s="111" t="s">
        <v>39</v>
      </c>
      <c r="J2" s="111"/>
    </row>
    <row r="4" spans="1:12">
      <c r="B4" s="6" t="s">
        <v>7</v>
      </c>
      <c r="C4" s="74">
        <v>9</v>
      </c>
      <c r="D4" s="29"/>
      <c r="E4" s="30" t="s">
        <v>10</v>
      </c>
      <c r="F4" s="30"/>
      <c r="G4" s="5"/>
      <c r="H4" s="5"/>
      <c r="I4" s="72"/>
      <c r="J4" s="72"/>
    </row>
    <row r="5" spans="1:12">
      <c r="B5" s="6"/>
      <c r="C5" s="31"/>
      <c r="D5" s="29"/>
      <c r="E5" s="30"/>
      <c r="F5" s="30"/>
      <c r="G5" s="5"/>
      <c r="H5" s="5"/>
      <c r="I5" s="72"/>
      <c r="J5" s="72"/>
    </row>
    <row r="6" spans="1:12">
      <c r="A6" s="6"/>
      <c r="C6" s="31"/>
      <c r="D6" s="29"/>
      <c r="E6" s="72"/>
      <c r="F6" s="72"/>
      <c r="G6" s="72"/>
      <c r="H6" s="72"/>
      <c r="I6" s="72"/>
      <c r="J6" s="72"/>
    </row>
    <row r="7" spans="1:12">
      <c r="A7" s="32"/>
      <c r="B7" s="32"/>
      <c r="C7" s="33"/>
      <c r="D7" s="34"/>
      <c r="E7" s="35" t="s">
        <v>0</v>
      </c>
      <c r="F7" s="112">
        <f>SUM(J10:J20)</f>
        <v>0</v>
      </c>
      <c r="G7" s="113"/>
      <c r="H7" s="76"/>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218</v>
      </c>
      <c r="I9" s="39" t="s">
        <v>36</v>
      </c>
      <c r="J9" s="39" t="s">
        <v>8</v>
      </c>
    </row>
    <row r="10" spans="1:12" s="40" customFormat="1" ht="105">
      <c r="A10" s="63" t="s">
        <v>44</v>
      </c>
      <c r="B10" s="43" t="s">
        <v>208</v>
      </c>
      <c r="C10" s="44">
        <v>3500</v>
      </c>
      <c r="D10" s="46" t="s">
        <v>209</v>
      </c>
      <c r="E10" s="41"/>
      <c r="F10" s="41"/>
      <c r="G10" s="41"/>
      <c r="H10" s="41" t="s">
        <v>219</v>
      </c>
      <c r="I10" s="53"/>
      <c r="J10" s="42">
        <f t="shared" ref="J10:J20" si="0">ROUND(ROUND(C10,2)*ROUND(I10,2),2)</f>
        <v>0</v>
      </c>
    </row>
    <row r="11" spans="1:12" s="40" customFormat="1" ht="120">
      <c r="A11" s="63" t="s">
        <v>45</v>
      </c>
      <c r="B11" s="43" t="s">
        <v>216</v>
      </c>
      <c r="C11" s="44" t="s">
        <v>210</v>
      </c>
      <c r="D11" s="46" t="s">
        <v>128</v>
      </c>
      <c r="E11" s="41"/>
      <c r="F11" s="41"/>
      <c r="G11" s="41"/>
      <c r="H11" s="41"/>
      <c r="I11" s="53"/>
      <c r="J11" s="42">
        <f t="shared" si="0"/>
        <v>0</v>
      </c>
    </row>
    <row r="12" spans="1:12" ht="135">
      <c r="A12" s="63" t="s">
        <v>46</v>
      </c>
      <c r="B12" s="43" t="s">
        <v>217</v>
      </c>
      <c r="C12" s="44">
        <v>110</v>
      </c>
      <c r="D12" s="46" t="s">
        <v>128</v>
      </c>
      <c r="E12" s="41"/>
      <c r="F12" s="41"/>
      <c r="G12" s="41"/>
      <c r="H12" s="41"/>
      <c r="I12" s="53"/>
      <c r="J12" s="42">
        <f t="shared" si="0"/>
        <v>0</v>
      </c>
    </row>
    <row r="13" spans="1:12">
      <c r="A13" s="63" t="s">
        <v>47</v>
      </c>
      <c r="B13" s="43" t="s">
        <v>234</v>
      </c>
      <c r="C13" s="44">
        <v>100</v>
      </c>
      <c r="D13" s="46" t="s">
        <v>128</v>
      </c>
      <c r="E13" s="41"/>
      <c r="F13" s="41"/>
      <c r="G13" s="41"/>
      <c r="H13" s="41" t="s">
        <v>219</v>
      </c>
      <c r="I13" s="53"/>
      <c r="J13" s="42">
        <f t="shared" si="0"/>
        <v>0</v>
      </c>
    </row>
    <row r="14" spans="1:12">
      <c r="A14" s="63" t="s">
        <v>48</v>
      </c>
      <c r="B14" s="43" t="s">
        <v>235</v>
      </c>
      <c r="C14" s="44">
        <v>50</v>
      </c>
      <c r="D14" s="46" t="s">
        <v>128</v>
      </c>
      <c r="E14" s="41"/>
      <c r="F14" s="41"/>
      <c r="G14" s="41"/>
      <c r="H14" s="41" t="s">
        <v>219</v>
      </c>
      <c r="I14" s="53"/>
      <c r="J14" s="42">
        <f t="shared" si="0"/>
        <v>0</v>
      </c>
    </row>
    <row r="15" spans="1:12">
      <c r="A15" s="63" t="s">
        <v>49</v>
      </c>
      <c r="B15" s="43" t="s">
        <v>236</v>
      </c>
      <c r="C15" s="44">
        <v>110</v>
      </c>
      <c r="D15" s="46" t="s">
        <v>128</v>
      </c>
      <c r="E15" s="41"/>
      <c r="F15" s="41"/>
      <c r="G15" s="41"/>
      <c r="H15" s="41" t="s">
        <v>219</v>
      </c>
      <c r="I15" s="53"/>
      <c r="J15" s="42">
        <f t="shared" si="0"/>
        <v>0</v>
      </c>
    </row>
    <row r="16" spans="1:12" ht="30">
      <c r="A16" s="63" t="s">
        <v>50</v>
      </c>
      <c r="B16" s="43" t="s">
        <v>211</v>
      </c>
      <c r="C16" s="44">
        <v>76</v>
      </c>
      <c r="D16" s="46" t="s">
        <v>128</v>
      </c>
      <c r="E16" s="41"/>
      <c r="F16" s="41"/>
      <c r="G16" s="41"/>
      <c r="H16" s="41" t="s">
        <v>219</v>
      </c>
      <c r="I16" s="53"/>
      <c r="J16" s="42">
        <f t="shared" si="0"/>
        <v>0</v>
      </c>
    </row>
    <row r="17" spans="1:10" ht="30">
      <c r="A17" s="63" t="s">
        <v>51</v>
      </c>
      <c r="B17" s="43" t="s">
        <v>212</v>
      </c>
      <c r="C17" s="44">
        <v>10</v>
      </c>
      <c r="D17" s="46" t="s">
        <v>128</v>
      </c>
      <c r="E17" s="41"/>
      <c r="F17" s="41"/>
      <c r="G17" s="41"/>
      <c r="H17" s="41" t="s">
        <v>219</v>
      </c>
      <c r="I17" s="53"/>
      <c r="J17" s="42">
        <f t="shared" si="0"/>
        <v>0</v>
      </c>
    </row>
    <row r="18" spans="1:10" ht="30">
      <c r="A18" s="63" t="s">
        <v>52</v>
      </c>
      <c r="B18" s="43" t="s">
        <v>213</v>
      </c>
      <c r="C18" s="44">
        <v>22</v>
      </c>
      <c r="D18" s="46" t="s">
        <v>128</v>
      </c>
      <c r="E18" s="41"/>
      <c r="F18" s="41"/>
      <c r="G18" s="41"/>
      <c r="H18" s="41" t="s">
        <v>219</v>
      </c>
      <c r="I18" s="53"/>
      <c r="J18" s="42">
        <f t="shared" si="0"/>
        <v>0</v>
      </c>
    </row>
    <row r="19" spans="1:10" ht="30">
      <c r="A19" s="63" t="s">
        <v>56</v>
      </c>
      <c r="B19" s="43" t="s">
        <v>214</v>
      </c>
      <c r="C19" s="44">
        <v>8</v>
      </c>
      <c r="D19" s="46" t="s">
        <v>128</v>
      </c>
      <c r="E19" s="41"/>
      <c r="F19" s="41"/>
      <c r="G19" s="41"/>
      <c r="H19" s="41" t="s">
        <v>219</v>
      </c>
      <c r="I19" s="53"/>
      <c r="J19" s="42">
        <f t="shared" si="0"/>
        <v>0</v>
      </c>
    </row>
    <row r="20" spans="1:10" ht="165">
      <c r="A20" s="63" t="s">
        <v>57</v>
      </c>
      <c r="B20" s="43" t="s">
        <v>215</v>
      </c>
      <c r="C20" s="44">
        <v>440</v>
      </c>
      <c r="D20" s="46" t="s">
        <v>128</v>
      </c>
      <c r="E20" s="41"/>
      <c r="F20" s="41"/>
      <c r="G20" s="41"/>
      <c r="H20" s="41" t="s">
        <v>219</v>
      </c>
      <c r="I20" s="53"/>
      <c r="J20" s="42">
        <f t="shared" si="0"/>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zoomScaleNormal="100" zoomScaleSheetLayoutView="100" zoomScalePageLayoutView="85" workbookViewId="0">
      <selection activeCell="F7" sqref="F7:G7"/>
    </sheetView>
  </sheetViews>
  <sheetFormatPr defaultColWidth="9.140625" defaultRowHeight="15"/>
  <cols>
    <col min="1" max="1" width="5.28515625" style="73" customWidth="1"/>
    <col min="2" max="2" width="77.140625" style="73" customWidth="1"/>
    <col min="3" max="3" width="9.7109375" style="28" customWidth="1"/>
    <col min="4" max="4" width="10.7109375" style="75" customWidth="1"/>
    <col min="5" max="5" width="22.28515625" style="73" customWidth="1"/>
    <col min="6" max="6" width="21.42578125" style="73" customWidth="1"/>
    <col min="7" max="7" width="21.85546875" style="73" customWidth="1"/>
    <col min="8" max="8" width="18.28515625" style="73" customWidth="1"/>
    <col min="9" max="9" width="23" style="73" customWidth="1"/>
    <col min="10" max="11" width="14.28515625" style="73" customWidth="1"/>
    <col min="12" max="16384" width="9.140625" style="73"/>
  </cols>
  <sheetData>
    <row r="1" spans="1:11">
      <c r="B1" s="26" t="str">
        <f>'Informacje ogólne'!C4</f>
        <v>DFP.271.165.2020.LS</v>
      </c>
      <c r="C1" s="73"/>
      <c r="I1" s="27" t="s">
        <v>40</v>
      </c>
      <c r="J1" s="27"/>
      <c r="K1" s="27"/>
    </row>
    <row r="2" spans="1:11">
      <c r="E2" s="92"/>
      <c r="F2" s="92"/>
      <c r="G2" s="92"/>
      <c r="H2" s="111" t="s">
        <v>39</v>
      </c>
      <c r="I2" s="111"/>
    </row>
    <row r="4" spans="1:11">
      <c r="B4" s="6" t="s">
        <v>7</v>
      </c>
      <c r="C4" s="74">
        <v>10</v>
      </c>
      <c r="D4" s="29"/>
      <c r="E4" s="30" t="s">
        <v>10</v>
      </c>
      <c r="F4" s="30"/>
      <c r="G4" s="5"/>
      <c r="H4" s="72"/>
      <c r="I4" s="72"/>
    </row>
    <row r="5" spans="1:11">
      <c r="B5" s="6"/>
      <c r="C5" s="31"/>
      <c r="D5" s="29"/>
      <c r="E5" s="30"/>
      <c r="F5" s="30"/>
      <c r="G5" s="5"/>
      <c r="H5" s="72"/>
      <c r="I5" s="72"/>
    </row>
    <row r="6" spans="1:11">
      <c r="A6" s="6"/>
      <c r="C6" s="31"/>
      <c r="D6" s="29"/>
      <c r="E6" s="72"/>
      <c r="F6" s="72"/>
      <c r="G6" s="72"/>
      <c r="H6" s="72"/>
      <c r="I6" s="72"/>
    </row>
    <row r="7" spans="1:11">
      <c r="A7" s="32"/>
      <c r="B7" s="32"/>
      <c r="C7" s="33"/>
      <c r="D7" s="34"/>
      <c r="E7" s="35" t="s">
        <v>0</v>
      </c>
      <c r="F7" s="112">
        <f>SUM(I10:I11)</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60">
      <c r="A10" s="63" t="s">
        <v>44</v>
      </c>
      <c r="B10" s="43" t="s">
        <v>220</v>
      </c>
      <c r="C10" s="44">
        <v>2500</v>
      </c>
      <c r="D10" s="46" t="s">
        <v>128</v>
      </c>
      <c r="E10" s="41"/>
      <c r="F10" s="41"/>
      <c r="G10" s="41"/>
      <c r="H10" s="53"/>
      <c r="I10" s="42">
        <f>ROUND(ROUND(C10,2)*ROUND(H10,2),2)</f>
        <v>0</v>
      </c>
    </row>
    <row r="11" spans="1:11" s="40" customFormat="1" ht="60">
      <c r="A11" s="63" t="s">
        <v>45</v>
      </c>
      <c r="B11" s="43" t="s">
        <v>221</v>
      </c>
      <c r="C11" s="44">
        <v>830</v>
      </c>
      <c r="D11" s="46" t="s">
        <v>128</v>
      </c>
      <c r="E11" s="41"/>
      <c r="F11" s="41"/>
      <c r="G11" s="41"/>
      <c r="H11" s="53"/>
      <c r="I11" s="42">
        <f>ROUND(ROUND(C11,2)*ROUND(H11,2),2)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4" zoomScaleNormal="100" zoomScaleSheetLayoutView="100" zoomScalePageLayoutView="85" workbookViewId="0">
      <selection activeCell="F7" sqref="F7:G7"/>
    </sheetView>
  </sheetViews>
  <sheetFormatPr defaultColWidth="9.140625" defaultRowHeight="15"/>
  <cols>
    <col min="1" max="1" width="5.28515625" style="65" customWidth="1"/>
    <col min="2" max="2" width="77.140625" style="65" customWidth="1"/>
    <col min="3" max="3" width="9.7109375" style="28" customWidth="1"/>
    <col min="4" max="4" width="10.7109375" style="67" customWidth="1"/>
    <col min="5" max="5" width="22.28515625" style="65" customWidth="1"/>
    <col min="6" max="6" width="21.42578125" style="65" customWidth="1"/>
    <col min="7" max="7" width="21.85546875" style="65" customWidth="1"/>
    <col min="8" max="8" width="18.28515625" style="65" customWidth="1"/>
    <col min="9" max="9" width="23" style="65" customWidth="1"/>
    <col min="10" max="11" width="14.28515625" style="65" customWidth="1"/>
    <col min="12" max="16384" width="9.140625" style="65"/>
  </cols>
  <sheetData>
    <row r="1" spans="1:11">
      <c r="B1" s="26" t="str">
        <f>'Informacje ogólne'!C4</f>
        <v>DFP.271.165.2020.LS</v>
      </c>
      <c r="C1" s="65"/>
      <c r="I1" s="27" t="s">
        <v>40</v>
      </c>
      <c r="J1" s="27"/>
      <c r="K1" s="27"/>
    </row>
    <row r="2" spans="1:11">
      <c r="E2" s="92"/>
      <c r="F2" s="92"/>
      <c r="G2" s="92"/>
      <c r="H2" s="111" t="s">
        <v>39</v>
      </c>
      <c r="I2" s="111"/>
    </row>
    <row r="4" spans="1:11">
      <c r="B4" s="6" t="s">
        <v>7</v>
      </c>
      <c r="C4" s="66">
        <v>11</v>
      </c>
      <c r="D4" s="29"/>
      <c r="E4" s="30" t="s">
        <v>10</v>
      </c>
      <c r="F4" s="30"/>
      <c r="G4" s="5"/>
      <c r="H4" s="64"/>
      <c r="I4" s="64"/>
    </row>
    <row r="5" spans="1:11">
      <c r="B5" s="6"/>
      <c r="C5" s="31"/>
      <c r="D5" s="29"/>
      <c r="E5" s="30"/>
      <c r="F5" s="30"/>
      <c r="G5" s="5"/>
      <c r="H5" s="64"/>
      <c r="I5" s="64"/>
    </row>
    <row r="6" spans="1:11">
      <c r="A6" s="6"/>
      <c r="C6" s="31"/>
      <c r="D6" s="29"/>
      <c r="E6" s="64"/>
      <c r="F6" s="64"/>
      <c r="G6" s="64"/>
      <c r="H6" s="64"/>
      <c r="I6" s="64"/>
    </row>
    <row r="7" spans="1:11">
      <c r="A7" s="32"/>
      <c r="B7" s="32"/>
      <c r="C7" s="33"/>
      <c r="D7" s="34"/>
      <c r="E7" s="35" t="s">
        <v>0</v>
      </c>
      <c r="F7" s="112">
        <f>SUM(I10:I10)</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75">
      <c r="A10" s="63" t="s">
        <v>44</v>
      </c>
      <c r="B10" s="43" t="s">
        <v>222</v>
      </c>
      <c r="C10" s="44">
        <v>540000</v>
      </c>
      <c r="D10" s="46" t="s">
        <v>128</v>
      </c>
      <c r="E10" s="41"/>
      <c r="F10" s="41"/>
      <c r="G10" s="41"/>
      <c r="H10" s="53"/>
      <c r="I10" s="42">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1"/>
  <sheetViews>
    <sheetView showGridLines="0" view="pageBreakPreview" topLeftCell="A10" zoomScaleNormal="100" zoomScaleSheetLayoutView="100" zoomScalePageLayoutView="85" workbookViewId="0">
      <selection activeCell="C11" sqref="C11"/>
    </sheetView>
  </sheetViews>
  <sheetFormatPr defaultColWidth="9.140625" defaultRowHeight="15"/>
  <cols>
    <col min="1" max="1" width="5.28515625" style="73" customWidth="1"/>
    <col min="2" max="2" width="78" style="73" customWidth="1"/>
    <col min="3" max="3" width="9.7109375" style="28" customWidth="1"/>
    <col min="4" max="4" width="10.7109375" style="75" customWidth="1"/>
    <col min="5" max="5" width="22.28515625" style="73" customWidth="1"/>
    <col min="6" max="6" width="21.42578125" style="73" customWidth="1"/>
    <col min="7" max="7" width="21.85546875" style="73" customWidth="1"/>
    <col min="8" max="8" width="16.140625" style="73" customWidth="1"/>
    <col min="9" max="9" width="18.28515625" style="73" customWidth="1"/>
    <col min="10" max="10" width="23" style="73" customWidth="1"/>
    <col min="11" max="12" width="14.28515625" style="73" customWidth="1"/>
    <col min="13" max="16384" width="9.140625" style="73"/>
  </cols>
  <sheetData>
    <row r="1" spans="1:12">
      <c r="B1" s="26" t="str">
        <f>'Informacje ogólne'!C4</f>
        <v>DFP.271.165.2020.LS</v>
      </c>
      <c r="C1" s="73"/>
      <c r="J1" s="27" t="s">
        <v>40</v>
      </c>
      <c r="K1" s="27"/>
      <c r="L1" s="27"/>
    </row>
    <row r="2" spans="1:12">
      <c r="E2" s="92"/>
      <c r="F2" s="92"/>
      <c r="G2" s="92"/>
      <c r="I2" s="111" t="s">
        <v>39</v>
      </c>
      <c r="J2" s="111"/>
    </row>
    <row r="4" spans="1:12">
      <c r="B4" s="6" t="s">
        <v>7</v>
      </c>
      <c r="C4" s="74">
        <v>12</v>
      </c>
      <c r="D4" s="29"/>
      <c r="E4" s="30" t="s">
        <v>10</v>
      </c>
      <c r="F4" s="30"/>
      <c r="G4" s="5"/>
      <c r="H4" s="5"/>
      <c r="I4" s="72"/>
      <c r="J4" s="72"/>
    </row>
    <row r="5" spans="1:12">
      <c r="B5" s="6"/>
      <c r="C5" s="31"/>
      <c r="D5" s="29"/>
      <c r="E5" s="30"/>
      <c r="F5" s="30"/>
      <c r="G5" s="5"/>
      <c r="H5" s="5"/>
      <c r="I5" s="72"/>
      <c r="J5" s="72"/>
    </row>
    <row r="6" spans="1:12">
      <c r="A6" s="6"/>
      <c r="C6" s="31"/>
      <c r="D6" s="29"/>
      <c r="E6" s="72"/>
      <c r="F6" s="72"/>
      <c r="G6" s="72"/>
      <c r="H6" s="72"/>
      <c r="I6" s="72"/>
      <c r="J6" s="72"/>
    </row>
    <row r="7" spans="1:12">
      <c r="A7" s="32"/>
      <c r="B7" s="32"/>
      <c r="C7" s="33"/>
      <c r="D7" s="34"/>
      <c r="E7" s="35" t="s">
        <v>0</v>
      </c>
      <c r="F7" s="112">
        <f>SUM(J10:J11)</f>
        <v>0</v>
      </c>
      <c r="G7" s="113"/>
      <c r="H7" s="76"/>
      <c r="I7" s="36"/>
      <c r="J7" s="36"/>
    </row>
    <row r="8" spans="1:12" ht="12.75" customHeight="1">
      <c r="A8" s="36"/>
      <c r="B8" s="32"/>
      <c r="C8" s="37"/>
      <c r="D8" s="38"/>
      <c r="E8" s="36"/>
      <c r="F8" s="36"/>
      <c r="G8" s="36"/>
      <c r="H8" s="36"/>
      <c r="I8" s="36"/>
      <c r="J8" s="36"/>
    </row>
    <row r="9" spans="1:12" s="40" customFormat="1" ht="43.15" customHeight="1">
      <c r="A9" s="39" t="s">
        <v>22</v>
      </c>
      <c r="B9" s="39" t="s">
        <v>34</v>
      </c>
      <c r="C9" s="49" t="s">
        <v>23</v>
      </c>
      <c r="D9" s="50" t="s">
        <v>60</v>
      </c>
      <c r="E9" s="39" t="s">
        <v>59</v>
      </c>
      <c r="F9" s="39" t="s">
        <v>58</v>
      </c>
      <c r="G9" s="39" t="s">
        <v>35</v>
      </c>
      <c r="H9" s="39" t="s">
        <v>218</v>
      </c>
      <c r="I9" s="39" t="s">
        <v>36</v>
      </c>
      <c r="J9" s="39" t="s">
        <v>8</v>
      </c>
    </row>
    <row r="10" spans="1:12" s="40" customFormat="1" ht="180">
      <c r="A10" s="63" t="s">
        <v>44</v>
      </c>
      <c r="B10" s="43" t="s">
        <v>237</v>
      </c>
      <c r="C10" s="44">
        <v>30</v>
      </c>
      <c r="D10" s="46" t="s">
        <v>128</v>
      </c>
      <c r="E10" s="41"/>
      <c r="F10" s="41"/>
      <c r="G10" s="41"/>
      <c r="H10" s="41"/>
      <c r="I10" s="53"/>
      <c r="J10" s="42">
        <f>ROUND(ROUND(C10,2)*ROUND(I10,2),2)</f>
        <v>0</v>
      </c>
    </row>
    <row r="11" spans="1:12" ht="195">
      <c r="A11" s="63" t="s">
        <v>45</v>
      </c>
      <c r="B11" s="43" t="s">
        <v>238</v>
      </c>
      <c r="C11" s="44">
        <v>200</v>
      </c>
      <c r="D11" s="46" t="s">
        <v>128</v>
      </c>
      <c r="E11" s="41"/>
      <c r="F11" s="41"/>
      <c r="G11" s="41"/>
      <c r="H11" s="41"/>
      <c r="I11" s="53"/>
      <c r="J11" s="42">
        <f>ROUND(ROUND(C11,2)*ROUND(I11,2),2)</f>
        <v>0</v>
      </c>
    </row>
  </sheetData>
  <mergeCells count="3">
    <mergeCell ref="E2:G2"/>
    <mergeCell ref="I2:J2"/>
    <mergeCell ref="F7:G7"/>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4"/>
  <sheetViews>
    <sheetView showGridLines="0" view="pageBreakPreview" topLeftCell="A9" zoomScaleNormal="100" zoomScaleSheetLayoutView="100" zoomScalePageLayoutView="85" workbookViewId="0">
      <selection activeCell="B11" sqref="B11"/>
    </sheetView>
  </sheetViews>
  <sheetFormatPr defaultColWidth="9.140625" defaultRowHeight="15"/>
  <cols>
    <col min="1" max="1" width="5.28515625" style="65" customWidth="1"/>
    <col min="2" max="2" width="77.140625" style="65" customWidth="1"/>
    <col min="3" max="3" width="9.7109375" style="28" customWidth="1"/>
    <col min="4" max="4" width="10.7109375" style="67" customWidth="1"/>
    <col min="5" max="5" width="22.28515625" style="65" customWidth="1"/>
    <col min="6" max="6" width="21.42578125" style="65" customWidth="1"/>
    <col min="7" max="7" width="21.85546875" style="65" customWidth="1"/>
    <col min="8" max="8" width="18.28515625" style="65" customWidth="1"/>
    <col min="9" max="9" width="23" style="65" customWidth="1"/>
    <col min="10" max="11" width="14.28515625" style="65" customWidth="1"/>
    <col min="12" max="16384" width="9.140625" style="65"/>
  </cols>
  <sheetData>
    <row r="1" spans="1:11">
      <c r="B1" s="26" t="str">
        <f>'Informacje ogólne'!C4</f>
        <v>DFP.271.165.2020.LS</v>
      </c>
      <c r="C1" s="65"/>
      <c r="I1" s="27" t="s">
        <v>40</v>
      </c>
      <c r="J1" s="27"/>
      <c r="K1" s="27"/>
    </row>
    <row r="2" spans="1:11">
      <c r="E2" s="92"/>
      <c r="F2" s="92"/>
      <c r="G2" s="92"/>
      <c r="H2" s="111" t="s">
        <v>39</v>
      </c>
      <c r="I2" s="111"/>
    </row>
    <row r="4" spans="1:11">
      <c r="B4" s="6" t="s">
        <v>7</v>
      </c>
      <c r="C4" s="66">
        <v>13</v>
      </c>
      <c r="D4" s="29"/>
      <c r="E4" s="30" t="s">
        <v>10</v>
      </c>
      <c r="F4" s="30"/>
      <c r="G4" s="5"/>
      <c r="H4" s="64"/>
      <c r="I4" s="64"/>
    </row>
    <row r="5" spans="1:11">
      <c r="B5" s="6"/>
      <c r="C5" s="31"/>
      <c r="D5" s="29"/>
      <c r="E5" s="30"/>
      <c r="F5" s="30"/>
      <c r="G5" s="5"/>
      <c r="H5" s="64"/>
      <c r="I5" s="64"/>
    </row>
    <row r="6" spans="1:11">
      <c r="A6" s="6"/>
      <c r="C6" s="31"/>
      <c r="D6" s="29"/>
      <c r="E6" s="64"/>
      <c r="F6" s="64"/>
      <c r="G6" s="64"/>
      <c r="H6" s="64"/>
      <c r="I6" s="64"/>
    </row>
    <row r="7" spans="1:11">
      <c r="A7" s="32"/>
      <c r="B7" s="32"/>
      <c r="C7" s="33"/>
      <c r="D7" s="34"/>
      <c r="E7" s="35" t="s">
        <v>0</v>
      </c>
      <c r="F7" s="112">
        <f>SUM(I10:I14)</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90">
      <c r="A10" s="63" t="s">
        <v>44</v>
      </c>
      <c r="B10" s="43" t="s">
        <v>223</v>
      </c>
      <c r="C10" s="44">
        <v>16300</v>
      </c>
      <c r="D10" s="46" t="s">
        <v>128</v>
      </c>
      <c r="E10" s="41"/>
      <c r="F10" s="41"/>
      <c r="G10" s="41"/>
      <c r="H10" s="53"/>
      <c r="I10" s="42">
        <f>ROUND(ROUND(C10,2)*ROUND(H10,2),2)</f>
        <v>0</v>
      </c>
    </row>
    <row r="11" spans="1:11" s="40" customFormat="1" ht="225">
      <c r="A11" s="63" t="s">
        <v>45</v>
      </c>
      <c r="B11" s="43" t="s">
        <v>224</v>
      </c>
      <c r="C11" s="44">
        <v>75000</v>
      </c>
      <c r="D11" s="46" t="s">
        <v>128</v>
      </c>
      <c r="E11" s="41"/>
      <c r="F11" s="41"/>
      <c r="G11" s="41"/>
      <c r="H11" s="53"/>
      <c r="I11" s="42">
        <f>ROUND(ROUND(C11,2)*ROUND(H11,2),2)</f>
        <v>0</v>
      </c>
    </row>
    <row r="12" spans="1:11" ht="383.25" customHeight="1">
      <c r="A12" s="63" t="s">
        <v>46</v>
      </c>
      <c r="B12" s="77" t="s">
        <v>225</v>
      </c>
      <c r="C12" s="78">
        <v>135000</v>
      </c>
      <c r="D12" s="79" t="s">
        <v>128</v>
      </c>
      <c r="E12" s="80"/>
      <c r="F12" s="80"/>
      <c r="G12" s="80"/>
      <c r="H12" s="81"/>
      <c r="I12" s="82">
        <f t="shared" ref="I12:I14" si="0">ROUND(ROUND(C12,2)*ROUND(H12,2),2)</f>
        <v>0</v>
      </c>
    </row>
    <row r="13" spans="1:11" s="73" customFormat="1" ht="258" customHeight="1">
      <c r="A13" s="63"/>
      <c r="B13" s="83" t="s">
        <v>226</v>
      </c>
      <c r="C13" s="84"/>
      <c r="D13" s="85"/>
      <c r="E13" s="86"/>
      <c r="F13" s="86"/>
      <c r="G13" s="86"/>
      <c r="H13" s="87"/>
      <c r="I13" s="88"/>
    </row>
    <row r="14" spans="1:11" ht="165">
      <c r="A14" s="63" t="s">
        <v>47</v>
      </c>
      <c r="B14" s="43" t="s">
        <v>227</v>
      </c>
      <c r="C14" s="44">
        <v>40000</v>
      </c>
      <c r="D14" s="46" t="s">
        <v>128</v>
      </c>
      <c r="E14" s="41"/>
      <c r="F14" s="41"/>
      <c r="G14" s="41"/>
      <c r="H14" s="53"/>
      <c r="I14" s="42">
        <f t="shared" si="0"/>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2" zoomScaleNormal="100" zoomScaleSheetLayoutView="100" zoomScalePageLayoutView="85" workbookViewId="0">
      <selection activeCell="B20" sqref="B20"/>
    </sheetView>
  </sheetViews>
  <sheetFormatPr defaultColWidth="9.140625" defaultRowHeight="15"/>
  <cols>
    <col min="1" max="1" width="5.28515625" style="68" customWidth="1"/>
    <col min="2" max="2" width="77.140625" style="68" customWidth="1"/>
    <col min="3" max="3" width="9.7109375" style="28" customWidth="1"/>
    <col min="4" max="4" width="10.7109375" style="71" customWidth="1"/>
    <col min="5" max="5" width="22.28515625" style="68" customWidth="1"/>
    <col min="6" max="6" width="21.42578125" style="68" customWidth="1"/>
    <col min="7" max="7" width="21.85546875" style="68" customWidth="1"/>
    <col min="8" max="8" width="18.28515625" style="68" customWidth="1"/>
    <col min="9" max="9" width="23" style="68" customWidth="1"/>
    <col min="10" max="11" width="14.28515625" style="68" customWidth="1"/>
    <col min="12" max="16384" width="9.140625" style="68"/>
  </cols>
  <sheetData>
    <row r="1" spans="1:11">
      <c r="B1" s="26" t="str">
        <f>'Informacje ogólne'!C4</f>
        <v>DFP.271.165.2020.LS</v>
      </c>
      <c r="C1" s="68"/>
      <c r="I1" s="27" t="s">
        <v>40</v>
      </c>
      <c r="J1" s="27"/>
      <c r="K1" s="27"/>
    </row>
    <row r="2" spans="1:11">
      <c r="E2" s="92"/>
      <c r="F2" s="92"/>
      <c r="G2" s="92"/>
      <c r="H2" s="111" t="s">
        <v>39</v>
      </c>
      <c r="I2" s="111"/>
    </row>
    <row r="4" spans="1:11">
      <c r="B4" s="6" t="s">
        <v>7</v>
      </c>
      <c r="C4" s="70">
        <v>14</v>
      </c>
      <c r="D4" s="29"/>
      <c r="E4" s="30" t="s">
        <v>10</v>
      </c>
      <c r="F4" s="30"/>
      <c r="G4" s="5"/>
      <c r="H4" s="69"/>
      <c r="I4" s="69"/>
    </row>
    <row r="5" spans="1:11">
      <c r="B5" s="6"/>
      <c r="C5" s="31"/>
      <c r="D5" s="29"/>
      <c r="E5" s="30"/>
      <c r="F5" s="30"/>
      <c r="G5" s="5"/>
      <c r="H5" s="69"/>
      <c r="I5" s="69"/>
    </row>
    <row r="6" spans="1:11">
      <c r="A6" s="6"/>
      <c r="C6" s="31"/>
      <c r="D6" s="29"/>
      <c r="E6" s="69"/>
      <c r="F6" s="69"/>
      <c r="G6" s="69"/>
      <c r="H6" s="69"/>
      <c r="I6" s="69"/>
    </row>
    <row r="7" spans="1:11">
      <c r="A7" s="32"/>
      <c r="B7" s="32"/>
      <c r="C7" s="33"/>
      <c r="D7" s="34"/>
      <c r="E7" s="35" t="s">
        <v>0</v>
      </c>
      <c r="F7" s="112">
        <f>SUM(I10:I10)</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210">
      <c r="A10" s="63" t="s">
        <v>44</v>
      </c>
      <c r="B10" s="43" t="s">
        <v>239</v>
      </c>
      <c r="C10" s="44">
        <v>568000</v>
      </c>
      <c r="D10" s="46" t="s">
        <v>128</v>
      </c>
      <c r="E10" s="41"/>
      <c r="F10" s="41"/>
      <c r="G10" s="41"/>
      <c r="H10" s="53"/>
      <c r="I10" s="42">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Normal="100" zoomScaleSheetLayoutView="100" zoomScalePageLayoutView="85" workbookViewId="0">
      <selection activeCell="B11" sqref="B11"/>
    </sheetView>
  </sheetViews>
  <sheetFormatPr defaultColWidth="9.140625" defaultRowHeight="15"/>
  <cols>
    <col min="1" max="1" width="5.28515625" style="68" customWidth="1"/>
    <col min="2" max="2" width="77.140625" style="68" customWidth="1"/>
    <col min="3" max="3" width="9.7109375" style="28" customWidth="1"/>
    <col min="4" max="4" width="10.7109375" style="71" customWidth="1"/>
    <col min="5" max="5" width="22.28515625" style="68" customWidth="1"/>
    <col min="6" max="6" width="21.42578125" style="68" customWidth="1"/>
    <col min="7" max="7" width="21.85546875" style="68" customWidth="1"/>
    <col min="8" max="8" width="18.28515625" style="68" customWidth="1"/>
    <col min="9" max="9" width="23" style="68" customWidth="1"/>
    <col min="10" max="11" width="14.28515625" style="68" customWidth="1"/>
    <col min="12" max="16384" width="9.140625" style="68"/>
  </cols>
  <sheetData>
    <row r="1" spans="1:11">
      <c r="B1" s="26" t="str">
        <f>'Informacje ogólne'!C4</f>
        <v>DFP.271.165.2020.LS</v>
      </c>
      <c r="C1" s="68"/>
      <c r="I1" s="27" t="s">
        <v>40</v>
      </c>
      <c r="J1" s="27"/>
      <c r="K1" s="27"/>
    </row>
    <row r="2" spans="1:11">
      <c r="E2" s="92"/>
      <c r="F2" s="92"/>
      <c r="G2" s="92"/>
      <c r="H2" s="111" t="s">
        <v>39</v>
      </c>
      <c r="I2" s="111"/>
    </row>
    <row r="4" spans="1:11">
      <c r="B4" s="6" t="s">
        <v>7</v>
      </c>
      <c r="C4" s="70">
        <v>15</v>
      </c>
      <c r="D4" s="29"/>
      <c r="E4" s="30" t="s">
        <v>10</v>
      </c>
      <c r="F4" s="30"/>
      <c r="G4" s="5"/>
      <c r="H4" s="69"/>
      <c r="I4" s="69"/>
    </row>
    <row r="5" spans="1:11">
      <c r="B5" s="6"/>
      <c r="C5" s="31"/>
      <c r="D5" s="29"/>
      <c r="E5" s="30"/>
      <c r="F5" s="30"/>
      <c r="G5" s="5"/>
      <c r="H5" s="69"/>
      <c r="I5" s="69"/>
    </row>
    <row r="6" spans="1:11">
      <c r="A6" s="6"/>
      <c r="C6" s="31"/>
      <c r="D6" s="29"/>
      <c r="E6" s="69"/>
      <c r="F6" s="69"/>
      <c r="G6" s="69"/>
      <c r="H6" s="69"/>
      <c r="I6" s="69"/>
    </row>
    <row r="7" spans="1:11">
      <c r="A7" s="32"/>
      <c r="B7" s="32"/>
      <c r="C7" s="33"/>
      <c r="D7" s="34"/>
      <c r="E7" s="35" t="s">
        <v>0</v>
      </c>
      <c r="F7" s="112">
        <f>SUM(I10:I12)</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75">
      <c r="A10" s="63" t="s">
        <v>44</v>
      </c>
      <c r="B10" s="43" t="s">
        <v>229</v>
      </c>
      <c r="C10" s="44">
        <v>5000</v>
      </c>
      <c r="D10" s="46" t="s">
        <v>128</v>
      </c>
      <c r="E10" s="41"/>
      <c r="F10" s="41"/>
      <c r="G10" s="41"/>
      <c r="H10" s="53"/>
      <c r="I10" s="42">
        <f>ROUND(ROUND(C10,2)*ROUND(H10,2),2)</f>
        <v>0</v>
      </c>
    </row>
    <row r="11" spans="1:11" s="40" customFormat="1" ht="180">
      <c r="A11" s="63" t="s">
        <v>45</v>
      </c>
      <c r="B11" s="43" t="s">
        <v>230</v>
      </c>
      <c r="C11" s="44">
        <v>24000</v>
      </c>
      <c r="D11" s="46" t="s">
        <v>128</v>
      </c>
      <c r="E11" s="41"/>
      <c r="F11" s="41"/>
      <c r="G11" s="41"/>
      <c r="H11" s="53"/>
      <c r="I11" s="42">
        <f>ROUND(ROUND(C11,2)*ROUND(H11,2),2)</f>
        <v>0</v>
      </c>
    </row>
    <row r="12" spans="1:11" ht="240">
      <c r="A12" s="63" t="s">
        <v>46</v>
      </c>
      <c r="B12" s="43" t="s">
        <v>228</v>
      </c>
      <c r="C12" s="44">
        <v>50000</v>
      </c>
      <c r="D12" s="46" t="s">
        <v>128</v>
      </c>
      <c r="E12" s="41"/>
      <c r="F12" s="41"/>
      <c r="G12" s="41"/>
      <c r="H12" s="53"/>
      <c r="I12" s="42">
        <f t="shared" ref="I12" si="0">ROUND(ROUND(C12,2)*ROUND(H12,2),2)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75"/>
  <sheetViews>
    <sheetView showGridLines="0" view="pageBreakPreview" topLeftCell="A71" zoomScaleNormal="100" zoomScaleSheetLayoutView="100" zoomScalePageLayoutView="85" workbookViewId="0">
      <selection activeCell="B74" sqref="B74"/>
    </sheetView>
  </sheetViews>
  <sheetFormatPr defaultColWidth="9.140625" defaultRowHeight="15"/>
  <cols>
    <col min="1" max="1" width="5.28515625" style="55" customWidth="1"/>
    <col min="2" max="2" width="78" style="55" customWidth="1"/>
    <col min="3" max="3" width="9.7109375" style="28" customWidth="1"/>
    <col min="4" max="4" width="10.7109375" style="58" customWidth="1"/>
    <col min="5" max="5" width="22.28515625" style="55" customWidth="1"/>
    <col min="6" max="6" width="21.42578125" style="55" customWidth="1"/>
    <col min="7" max="7" width="21.85546875" style="55" customWidth="1"/>
    <col min="8" max="8" width="18.28515625" style="55" customWidth="1"/>
    <col min="9" max="9" width="23" style="55" customWidth="1"/>
    <col min="10" max="11" width="14.28515625" style="55" customWidth="1"/>
    <col min="12" max="16384" width="9.140625" style="55"/>
  </cols>
  <sheetData>
    <row r="1" spans="1:11">
      <c r="B1" s="26" t="str">
        <f>'Informacje ogólne'!C4</f>
        <v>DFP.271.165.2020.LS</v>
      </c>
      <c r="C1" s="55"/>
      <c r="I1" s="27" t="s">
        <v>40</v>
      </c>
      <c r="J1" s="27"/>
      <c r="K1" s="27"/>
    </row>
    <row r="2" spans="1:11">
      <c r="E2" s="92"/>
      <c r="F2" s="92"/>
      <c r="G2" s="92"/>
      <c r="H2" s="111" t="s">
        <v>39</v>
      </c>
      <c r="I2" s="111"/>
    </row>
    <row r="4" spans="1:11">
      <c r="B4" s="6" t="s">
        <v>7</v>
      </c>
      <c r="C4" s="56">
        <v>1</v>
      </c>
      <c r="D4" s="29"/>
      <c r="E4" s="30" t="s">
        <v>10</v>
      </c>
      <c r="F4" s="30"/>
      <c r="G4" s="5"/>
      <c r="H4" s="54"/>
      <c r="I4" s="54"/>
    </row>
    <row r="5" spans="1:11">
      <c r="B5" s="6"/>
      <c r="C5" s="31"/>
      <c r="D5" s="29"/>
      <c r="E5" s="30"/>
      <c r="F5" s="30"/>
      <c r="G5" s="5"/>
      <c r="H5" s="54"/>
      <c r="I5" s="54"/>
    </row>
    <row r="6" spans="1:11">
      <c r="A6" s="6"/>
      <c r="C6" s="31"/>
      <c r="D6" s="29"/>
      <c r="E6" s="54"/>
      <c r="F6" s="54"/>
      <c r="G6" s="54"/>
      <c r="H6" s="54"/>
      <c r="I6" s="54"/>
    </row>
    <row r="7" spans="1:11">
      <c r="A7" s="32"/>
      <c r="B7" s="32"/>
      <c r="C7" s="33"/>
      <c r="D7" s="34"/>
      <c r="E7" s="35" t="s">
        <v>0</v>
      </c>
      <c r="F7" s="112">
        <f>SUM(I10:I72)</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90">
      <c r="A10" s="63" t="s">
        <v>44</v>
      </c>
      <c r="B10" s="43" t="s">
        <v>127</v>
      </c>
      <c r="C10" s="44">
        <v>410000</v>
      </c>
      <c r="D10" s="46" t="s">
        <v>128</v>
      </c>
      <c r="E10" s="41"/>
      <c r="F10" s="41"/>
      <c r="G10" s="41"/>
      <c r="H10" s="53"/>
      <c r="I10" s="42">
        <f>ROUND(ROUND(C10,2)*ROUND(H10,2),2)</f>
        <v>0</v>
      </c>
    </row>
    <row r="11" spans="1:11" s="40" customFormat="1" ht="75">
      <c r="A11" s="63" t="s">
        <v>45</v>
      </c>
      <c r="B11" s="43" t="s">
        <v>129</v>
      </c>
      <c r="C11" s="44">
        <v>360</v>
      </c>
      <c r="D11" s="46" t="s">
        <v>128</v>
      </c>
      <c r="E11" s="41"/>
      <c r="F11" s="41"/>
      <c r="G11" s="41"/>
      <c r="H11" s="53"/>
      <c r="I11" s="42">
        <f>ROUND(ROUND(C11,2)*ROUND(H11,2),2)</f>
        <v>0</v>
      </c>
    </row>
    <row r="12" spans="1:11" ht="75">
      <c r="A12" s="63" t="s">
        <v>46</v>
      </c>
      <c r="B12" s="43" t="s">
        <v>130</v>
      </c>
      <c r="C12" s="44">
        <v>1760</v>
      </c>
      <c r="D12" s="46" t="s">
        <v>128</v>
      </c>
      <c r="E12" s="41"/>
      <c r="F12" s="41"/>
      <c r="G12" s="41"/>
      <c r="H12" s="53"/>
      <c r="I12" s="42">
        <f t="shared" ref="I12:I20" si="0">ROUND(ROUND(C12,2)*ROUND(H12,2),2)</f>
        <v>0</v>
      </c>
    </row>
    <row r="13" spans="1:11" ht="75">
      <c r="A13" s="63" t="s">
        <v>47</v>
      </c>
      <c r="B13" s="43" t="s">
        <v>131</v>
      </c>
      <c r="C13" s="44">
        <v>127000</v>
      </c>
      <c r="D13" s="46" t="s">
        <v>128</v>
      </c>
      <c r="E13" s="41"/>
      <c r="F13" s="41"/>
      <c r="G13" s="41"/>
      <c r="H13" s="53"/>
      <c r="I13" s="42">
        <f t="shared" si="0"/>
        <v>0</v>
      </c>
    </row>
    <row r="14" spans="1:11" ht="75">
      <c r="A14" s="63" t="s">
        <v>48</v>
      </c>
      <c r="B14" s="43" t="s">
        <v>132</v>
      </c>
      <c r="C14" s="44">
        <v>1550</v>
      </c>
      <c r="D14" s="46" t="s">
        <v>128</v>
      </c>
      <c r="E14" s="41"/>
      <c r="F14" s="41"/>
      <c r="G14" s="41"/>
      <c r="H14" s="53"/>
      <c r="I14" s="42">
        <f t="shared" si="0"/>
        <v>0</v>
      </c>
    </row>
    <row r="15" spans="1:11" ht="105">
      <c r="A15" s="63" t="s">
        <v>49</v>
      </c>
      <c r="B15" s="43" t="s">
        <v>188</v>
      </c>
      <c r="C15" s="44">
        <v>8800</v>
      </c>
      <c r="D15" s="46" t="s">
        <v>128</v>
      </c>
      <c r="E15" s="41"/>
      <c r="F15" s="41"/>
      <c r="G15" s="41"/>
      <c r="H15" s="53"/>
      <c r="I15" s="42">
        <f t="shared" si="0"/>
        <v>0</v>
      </c>
    </row>
    <row r="16" spans="1:11" ht="90">
      <c r="A16" s="63" t="s">
        <v>50</v>
      </c>
      <c r="B16" s="43" t="s">
        <v>133</v>
      </c>
      <c r="C16" s="44">
        <v>145000</v>
      </c>
      <c r="D16" s="46" t="s">
        <v>128</v>
      </c>
      <c r="E16" s="41"/>
      <c r="F16" s="41"/>
      <c r="G16" s="41"/>
      <c r="H16" s="53"/>
      <c r="I16" s="42">
        <f t="shared" si="0"/>
        <v>0</v>
      </c>
    </row>
    <row r="17" spans="1:9" ht="105">
      <c r="A17" s="63" t="s">
        <v>51</v>
      </c>
      <c r="B17" s="43" t="s">
        <v>134</v>
      </c>
      <c r="C17" s="44">
        <v>197000</v>
      </c>
      <c r="D17" s="46" t="s">
        <v>128</v>
      </c>
      <c r="E17" s="41"/>
      <c r="F17" s="41"/>
      <c r="G17" s="41"/>
      <c r="H17" s="53"/>
      <c r="I17" s="42">
        <f t="shared" si="0"/>
        <v>0</v>
      </c>
    </row>
    <row r="18" spans="1:9" ht="45">
      <c r="A18" s="63" t="s">
        <v>52</v>
      </c>
      <c r="B18" s="43" t="s">
        <v>135</v>
      </c>
      <c r="C18" s="44">
        <v>23000</v>
      </c>
      <c r="D18" s="46" t="s">
        <v>128</v>
      </c>
      <c r="E18" s="41"/>
      <c r="F18" s="41"/>
      <c r="G18" s="41"/>
      <c r="H18" s="53"/>
      <c r="I18" s="42">
        <f t="shared" si="0"/>
        <v>0</v>
      </c>
    </row>
    <row r="19" spans="1:9" ht="30">
      <c r="A19" s="63" t="s">
        <v>56</v>
      </c>
      <c r="B19" s="43" t="s">
        <v>189</v>
      </c>
      <c r="C19" s="44">
        <v>17500</v>
      </c>
      <c r="D19" s="46" t="s">
        <v>190</v>
      </c>
      <c r="E19" s="41"/>
      <c r="F19" s="41"/>
      <c r="G19" s="41"/>
      <c r="H19" s="53"/>
      <c r="I19" s="42">
        <f t="shared" si="0"/>
        <v>0</v>
      </c>
    </row>
    <row r="20" spans="1:9">
      <c r="A20" s="63" t="s">
        <v>57</v>
      </c>
      <c r="B20" s="43" t="s">
        <v>191</v>
      </c>
      <c r="C20" s="44">
        <v>40000</v>
      </c>
      <c r="D20" s="46" t="s">
        <v>190</v>
      </c>
      <c r="E20" s="41"/>
      <c r="F20" s="41"/>
      <c r="G20" s="41"/>
      <c r="H20" s="53"/>
      <c r="I20" s="42">
        <f t="shared" si="0"/>
        <v>0</v>
      </c>
    </row>
    <row r="21" spans="1:9" ht="30">
      <c r="A21" s="63" t="s">
        <v>71</v>
      </c>
      <c r="B21" s="43" t="s">
        <v>136</v>
      </c>
      <c r="C21" s="44">
        <v>750000</v>
      </c>
      <c r="D21" s="46" t="s">
        <v>128</v>
      </c>
      <c r="E21" s="41"/>
      <c r="F21" s="41"/>
      <c r="G21" s="41"/>
      <c r="H21" s="53"/>
      <c r="I21" s="42">
        <f t="shared" ref="I21:I72" si="1">ROUND(ROUND(C21,2)*ROUND(H21,2),2)</f>
        <v>0</v>
      </c>
    </row>
    <row r="22" spans="1:9" ht="150">
      <c r="A22" s="63" t="s">
        <v>72</v>
      </c>
      <c r="B22" s="43" t="s">
        <v>137</v>
      </c>
      <c r="C22" s="44">
        <v>193000</v>
      </c>
      <c r="D22" s="46" t="s">
        <v>128</v>
      </c>
      <c r="E22" s="41"/>
      <c r="F22" s="41"/>
      <c r="G22" s="41"/>
      <c r="H22" s="53"/>
      <c r="I22" s="42">
        <f t="shared" si="1"/>
        <v>0</v>
      </c>
    </row>
    <row r="23" spans="1:9">
      <c r="A23" s="63" t="s">
        <v>73</v>
      </c>
      <c r="B23" s="43" t="s">
        <v>138</v>
      </c>
      <c r="C23" s="44">
        <v>2600</v>
      </c>
      <c r="D23" s="46" t="s">
        <v>128</v>
      </c>
      <c r="E23" s="41"/>
      <c r="F23" s="41"/>
      <c r="G23" s="41"/>
      <c r="H23" s="53"/>
      <c r="I23" s="42">
        <f t="shared" si="1"/>
        <v>0</v>
      </c>
    </row>
    <row r="24" spans="1:9" ht="150">
      <c r="A24" s="63" t="s">
        <v>74</v>
      </c>
      <c r="B24" s="43" t="s">
        <v>139</v>
      </c>
      <c r="C24" s="44">
        <v>1600000</v>
      </c>
      <c r="D24" s="46" t="s">
        <v>128</v>
      </c>
      <c r="E24" s="41"/>
      <c r="F24" s="41"/>
      <c r="G24" s="41"/>
      <c r="H24" s="53"/>
      <c r="I24" s="42">
        <f t="shared" si="1"/>
        <v>0</v>
      </c>
    </row>
    <row r="25" spans="1:9" ht="150">
      <c r="A25" s="63" t="s">
        <v>75</v>
      </c>
      <c r="B25" s="43" t="s">
        <v>140</v>
      </c>
      <c r="C25" s="44">
        <v>1810000</v>
      </c>
      <c r="D25" s="46" t="s">
        <v>128</v>
      </c>
      <c r="E25" s="41"/>
      <c r="F25" s="41"/>
      <c r="G25" s="41"/>
      <c r="H25" s="53"/>
      <c r="I25" s="42">
        <f t="shared" si="1"/>
        <v>0</v>
      </c>
    </row>
    <row r="26" spans="1:9" ht="150">
      <c r="A26" s="63" t="s">
        <v>76</v>
      </c>
      <c r="B26" s="43" t="s">
        <v>141</v>
      </c>
      <c r="C26" s="44">
        <v>2000000</v>
      </c>
      <c r="D26" s="46" t="s">
        <v>128</v>
      </c>
      <c r="E26" s="41"/>
      <c r="F26" s="41"/>
      <c r="G26" s="41"/>
      <c r="H26" s="53"/>
      <c r="I26" s="42">
        <f t="shared" si="1"/>
        <v>0</v>
      </c>
    </row>
    <row r="27" spans="1:9" ht="150">
      <c r="A27" s="63" t="s">
        <v>77</v>
      </c>
      <c r="B27" s="43" t="s">
        <v>142</v>
      </c>
      <c r="C27" s="44">
        <v>1900000</v>
      </c>
      <c r="D27" s="46" t="s">
        <v>128</v>
      </c>
      <c r="E27" s="41"/>
      <c r="F27" s="41"/>
      <c r="G27" s="41"/>
      <c r="H27" s="53"/>
      <c r="I27" s="42">
        <f t="shared" si="1"/>
        <v>0</v>
      </c>
    </row>
    <row r="28" spans="1:9" ht="45">
      <c r="A28" s="63" t="s">
        <v>78</v>
      </c>
      <c r="B28" s="43" t="s">
        <v>143</v>
      </c>
      <c r="C28" s="44">
        <v>16500</v>
      </c>
      <c r="D28" s="46" t="s">
        <v>128</v>
      </c>
      <c r="E28" s="41"/>
      <c r="F28" s="41"/>
      <c r="G28" s="41"/>
      <c r="H28" s="53"/>
      <c r="I28" s="42">
        <f t="shared" si="1"/>
        <v>0</v>
      </c>
    </row>
    <row r="29" spans="1:9" ht="45">
      <c r="A29" s="63" t="s">
        <v>79</v>
      </c>
      <c r="B29" s="43" t="s">
        <v>144</v>
      </c>
      <c r="C29" s="44">
        <v>130000</v>
      </c>
      <c r="D29" s="46" t="s">
        <v>128</v>
      </c>
      <c r="E29" s="41"/>
      <c r="F29" s="41"/>
      <c r="G29" s="41"/>
      <c r="H29" s="53"/>
      <c r="I29" s="42">
        <f t="shared" si="1"/>
        <v>0</v>
      </c>
    </row>
    <row r="30" spans="1:9">
      <c r="A30" s="63" t="s">
        <v>80</v>
      </c>
      <c r="B30" s="43" t="s">
        <v>145</v>
      </c>
      <c r="C30" s="44">
        <v>240000</v>
      </c>
      <c r="D30" s="46" t="s">
        <v>128</v>
      </c>
      <c r="E30" s="41"/>
      <c r="F30" s="41"/>
      <c r="G30" s="41"/>
      <c r="H30" s="53"/>
      <c r="I30" s="42">
        <f t="shared" si="1"/>
        <v>0</v>
      </c>
    </row>
    <row r="31" spans="1:9" ht="60">
      <c r="A31" s="63" t="s">
        <v>81</v>
      </c>
      <c r="B31" s="43" t="s">
        <v>146</v>
      </c>
      <c r="C31" s="44">
        <v>3900</v>
      </c>
      <c r="D31" s="46" t="s">
        <v>128</v>
      </c>
      <c r="E31" s="41"/>
      <c r="F31" s="41"/>
      <c r="G31" s="41"/>
      <c r="H31" s="53"/>
      <c r="I31" s="42">
        <f t="shared" si="1"/>
        <v>0</v>
      </c>
    </row>
    <row r="32" spans="1:9" ht="75">
      <c r="A32" s="63" t="s">
        <v>82</v>
      </c>
      <c r="B32" s="43" t="s">
        <v>192</v>
      </c>
      <c r="C32" s="44">
        <v>1200</v>
      </c>
      <c r="D32" s="46" t="s">
        <v>128</v>
      </c>
      <c r="E32" s="41"/>
      <c r="F32" s="41"/>
      <c r="G32" s="41"/>
      <c r="H32" s="53"/>
      <c r="I32" s="42">
        <f t="shared" si="1"/>
        <v>0</v>
      </c>
    </row>
    <row r="33" spans="1:9">
      <c r="A33" s="63" t="s">
        <v>83</v>
      </c>
      <c r="B33" s="43" t="s">
        <v>147</v>
      </c>
      <c r="C33" s="44">
        <v>220000</v>
      </c>
      <c r="D33" s="46" t="s">
        <v>128</v>
      </c>
      <c r="E33" s="41"/>
      <c r="F33" s="41"/>
      <c r="G33" s="41"/>
      <c r="H33" s="53"/>
      <c r="I33" s="42">
        <f t="shared" si="1"/>
        <v>0</v>
      </c>
    </row>
    <row r="34" spans="1:9">
      <c r="A34" s="63" t="s">
        <v>84</v>
      </c>
      <c r="B34" s="43" t="s">
        <v>148</v>
      </c>
      <c r="C34" s="44">
        <v>2910000</v>
      </c>
      <c r="D34" s="46" t="s">
        <v>128</v>
      </c>
      <c r="E34" s="41"/>
      <c r="F34" s="41"/>
      <c r="G34" s="41"/>
      <c r="H34" s="53"/>
      <c r="I34" s="42">
        <f t="shared" si="1"/>
        <v>0</v>
      </c>
    </row>
    <row r="35" spans="1:9">
      <c r="A35" s="63" t="s">
        <v>85</v>
      </c>
      <c r="B35" s="43" t="s">
        <v>149</v>
      </c>
      <c r="C35" s="44">
        <v>720</v>
      </c>
      <c r="D35" s="46" t="s">
        <v>128</v>
      </c>
      <c r="E35" s="41"/>
      <c r="F35" s="41"/>
      <c r="G35" s="41"/>
      <c r="H35" s="53"/>
      <c r="I35" s="42">
        <f t="shared" si="1"/>
        <v>0</v>
      </c>
    </row>
    <row r="36" spans="1:9">
      <c r="A36" s="63" t="s">
        <v>86</v>
      </c>
      <c r="B36" s="43" t="s">
        <v>150</v>
      </c>
      <c r="C36" s="44">
        <v>870</v>
      </c>
      <c r="D36" s="46" t="s">
        <v>128</v>
      </c>
      <c r="E36" s="41"/>
      <c r="F36" s="41"/>
      <c r="G36" s="41"/>
      <c r="H36" s="53"/>
      <c r="I36" s="42">
        <f t="shared" si="1"/>
        <v>0</v>
      </c>
    </row>
    <row r="37" spans="1:9">
      <c r="A37" s="63" t="s">
        <v>87</v>
      </c>
      <c r="B37" s="43" t="s">
        <v>151</v>
      </c>
      <c r="C37" s="44">
        <v>13700</v>
      </c>
      <c r="D37" s="46" t="s">
        <v>128</v>
      </c>
      <c r="E37" s="41"/>
      <c r="F37" s="41"/>
      <c r="G37" s="41"/>
      <c r="H37" s="53"/>
      <c r="I37" s="42">
        <f t="shared" si="1"/>
        <v>0</v>
      </c>
    </row>
    <row r="38" spans="1:9" ht="60">
      <c r="A38" s="63" t="s">
        <v>88</v>
      </c>
      <c r="B38" s="43" t="s">
        <v>152</v>
      </c>
      <c r="C38" s="44">
        <v>310000</v>
      </c>
      <c r="D38" s="46" t="s">
        <v>128</v>
      </c>
      <c r="E38" s="41"/>
      <c r="F38" s="41"/>
      <c r="G38" s="41"/>
      <c r="H38" s="53"/>
      <c r="I38" s="42">
        <f t="shared" si="1"/>
        <v>0</v>
      </c>
    </row>
    <row r="39" spans="1:9" ht="30">
      <c r="A39" s="63" t="s">
        <v>89</v>
      </c>
      <c r="B39" s="43" t="s">
        <v>153</v>
      </c>
      <c r="C39" s="44">
        <v>25</v>
      </c>
      <c r="D39" s="46" t="s">
        <v>154</v>
      </c>
      <c r="E39" s="41"/>
      <c r="F39" s="41"/>
      <c r="G39" s="41"/>
      <c r="H39" s="53"/>
      <c r="I39" s="42">
        <f t="shared" si="1"/>
        <v>0</v>
      </c>
    </row>
    <row r="40" spans="1:9" ht="30">
      <c r="A40" s="63" t="s">
        <v>90</v>
      </c>
      <c r="B40" s="43" t="s">
        <v>155</v>
      </c>
      <c r="C40" s="44">
        <v>50</v>
      </c>
      <c r="D40" s="46" t="s">
        <v>154</v>
      </c>
      <c r="E40" s="41"/>
      <c r="F40" s="41"/>
      <c r="G40" s="41"/>
      <c r="H40" s="53"/>
      <c r="I40" s="42">
        <f t="shared" si="1"/>
        <v>0</v>
      </c>
    </row>
    <row r="41" spans="1:9" ht="75">
      <c r="A41" s="63" t="s">
        <v>91</v>
      </c>
      <c r="B41" s="43" t="s">
        <v>156</v>
      </c>
      <c r="C41" s="44">
        <v>350</v>
      </c>
      <c r="D41" s="46" t="s">
        <v>128</v>
      </c>
      <c r="E41" s="41"/>
      <c r="F41" s="41"/>
      <c r="G41" s="41"/>
      <c r="H41" s="53"/>
      <c r="I41" s="42">
        <f t="shared" si="1"/>
        <v>0</v>
      </c>
    </row>
    <row r="42" spans="1:9" ht="75">
      <c r="A42" s="63" t="s">
        <v>92</v>
      </c>
      <c r="B42" s="43" t="s">
        <v>157</v>
      </c>
      <c r="C42" s="44">
        <v>60</v>
      </c>
      <c r="D42" s="46" t="s">
        <v>128</v>
      </c>
      <c r="E42" s="41"/>
      <c r="F42" s="41"/>
      <c r="G42" s="41"/>
      <c r="H42" s="53"/>
      <c r="I42" s="42">
        <f t="shared" si="1"/>
        <v>0</v>
      </c>
    </row>
    <row r="43" spans="1:9">
      <c r="A43" s="63" t="s">
        <v>93</v>
      </c>
      <c r="B43" s="43" t="s">
        <v>158</v>
      </c>
      <c r="C43" s="44">
        <v>1540</v>
      </c>
      <c r="D43" s="46" t="s">
        <v>128</v>
      </c>
      <c r="E43" s="41"/>
      <c r="F43" s="41"/>
      <c r="G43" s="41"/>
      <c r="H43" s="53"/>
      <c r="I43" s="42">
        <f t="shared" si="1"/>
        <v>0</v>
      </c>
    </row>
    <row r="44" spans="1:9">
      <c r="A44" s="63" t="s">
        <v>94</v>
      </c>
      <c r="B44" s="43" t="s">
        <v>159</v>
      </c>
      <c r="C44" s="44">
        <v>1900</v>
      </c>
      <c r="D44" s="46" t="s">
        <v>128</v>
      </c>
      <c r="E44" s="41"/>
      <c r="F44" s="41"/>
      <c r="G44" s="41"/>
      <c r="H44" s="53"/>
      <c r="I44" s="42">
        <f t="shared" si="1"/>
        <v>0</v>
      </c>
    </row>
    <row r="45" spans="1:9" ht="30">
      <c r="A45" s="63" t="s">
        <v>95</v>
      </c>
      <c r="B45" s="43" t="s">
        <v>160</v>
      </c>
      <c r="C45" s="44">
        <v>1700</v>
      </c>
      <c r="D45" s="46" t="s">
        <v>128</v>
      </c>
      <c r="E45" s="41"/>
      <c r="F45" s="41"/>
      <c r="G45" s="41"/>
      <c r="H45" s="53"/>
      <c r="I45" s="42">
        <f t="shared" si="1"/>
        <v>0</v>
      </c>
    </row>
    <row r="46" spans="1:9" ht="90">
      <c r="A46" s="63" t="s">
        <v>96</v>
      </c>
      <c r="B46" s="43" t="s">
        <v>161</v>
      </c>
      <c r="C46" s="44">
        <v>100000</v>
      </c>
      <c r="D46" s="46" t="s">
        <v>128</v>
      </c>
      <c r="E46" s="41"/>
      <c r="F46" s="41"/>
      <c r="G46" s="41"/>
      <c r="H46" s="53"/>
      <c r="I46" s="42">
        <f t="shared" si="1"/>
        <v>0</v>
      </c>
    </row>
    <row r="47" spans="1:9" ht="75">
      <c r="A47" s="63" t="s">
        <v>97</v>
      </c>
      <c r="B47" s="43" t="s">
        <v>193</v>
      </c>
      <c r="C47" s="44">
        <v>8700</v>
      </c>
      <c r="D47" s="46" t="s">
        <v>128</v>
      </c>
      <c r="E47" s="41"/>
      <c r="F47" s="41"/>
      <c r="G47" s="41"/>
      <c r="H47" s="53"/>
      <c r="I47" s="42">
        <f t="shared" si="1"/>
        <v>0</v>
      </c>
    </row>
    <row r="48" spans="1:9" ht="45">
      <c r="A48" s="63" t="s">
        <v>98</v>
      </c>
      <c r="B48" s="43" t="s">
        <v>162</v>
      </c>
      <c r="C48" s="44">
        <v>5000</v>
      </c>
      <c r="D48" s="46" t="s">
        <v>128</v>
      </c>
      <c r="E48" s="41"/>
      <c r="F48" s="41"/>
      <c r="G48" s="41"/>
      <c r="H48" s="53"/>
      <c r="I48" s="42">
        <f t="shared" si="1"/>
        <v>0</v>
      </c>
    </row>
    <row r="49" spans="1:9" ht="75">
      <c r="A49" s="63" t="s">
        <v>99</v>
      </c>
      <c r="B49" s="43" t="s">
        <v>163</v>
      </c>
      <c r="C49" s="44">
        <v>8200</v>
      </c>
      <c r="D49" s="46" t="s">
        <v>128</v>
      </c>
      <c r="E49" s="41"/>
      <c r="F49" s="41"/>
      <c r="G49" s="41"/>
      <c r="H49" s="53"/>
      <c r="I49" s="42">
        <f t="shared" si="1"/>
        <v>0</v>
      </c>
    </row>
    <row r="50" spans="1:9" ht="45">
      <c r="A50" s="63" t="s">
        <v>100</v>
      </c>
      <c r="B50" s="43" t="s">
        <v>164</v>
      </c>
      <c r="C50" s="44">
        <v>18500</v>
      </c>
      <c r="D50" s="46" t="s">
        <v>128</v>
      </c>
      <c r="E50" s="41"/>
      <c r="F50" s="41"/>
      <c r="G50" s="41"/>
      <c r="H50" s="53"/>
      <c r="I50" s="42">
        <f t="shared" si="1"/>
        <v>0</v>
      </c>
    </row>
    <row r="51" spans="1:9">
      <c r="A51" s="63" t="s">
        <v>101</v>
      </c>
      <c r="B51" s="43" t="s">
        <v>165</v>
      </c>
      <c r="C51" s="44">
        <v>135000</v>
      </c>
      <c r="D51" s="46" t="s">
        <v>128</v>
      </c>
      <c r="E51" s="41"/>
      <c r="F51" s="41"/>
      <c r="G51" s="41"/>
      <c r="H51" s="53"/>
      <c r="I51" s="42">
        <f t="shared" si="1"/>
        <v>0</v>
      </c>
    </row>
    <row r="52" spans="1:9">
      <c r="A52" s="63" t="s">
        <v>102</v>
      </c>
      <c r="B52" s="43" t="s">
        <v>166</v>
      </c>
      <c r="C52" s="44">
        <v>21600</v>
      </c>
      <c r="D52" s="46" t="s">
        <v>128</v>
      </c>
      <c r="E52" s="41"/>
      <c r="F52" s="41"/>
      <c r="G52" s="41"/>
      <c r="H52" s="53"/>
      <c r="I52" s="42">
        <f t="shared" si="1"/>
        <v>0</v>
      </c>
    </row>
    <row r="53" spans="1:9" ht="30">
      <c r="A53" s="63" t="s">
        <v>103</v>
      </c>
      <c r="B53" s="43" t="s">
        <v>167</v>
      </c>
      <c r="C53" s="44">
        <v>78800</v>
      </c>
      <c r="D53" s="46" t="s">
        <v>128</v>
      </c>
      <c r="E53" s="41"/>
      <c r="F53" s="41"/>
      <c r="G53" s="41"/>
      <c r="H53" s="53"/>
      <c r="I53" s="42">
        <f t="shared" si="1"/>
        <v>0</v>
      </c>
    </row>
    <row r="54" spans="1:9" ht="135">
      <c r="A54" s="63" t="s">
        <v>104</v>
      </c>
      <c r="B54" s="43" t="s">
        <v>194</v>
      </c>
      <c r="C54" s="44">
        <v>3200</v>
      </c>
      <c r="D54" s="46" t="s">
        <v>190</v>
      </c>
      <c r="E54" s="41"/>
      <c r="F54" s="41"/>
      <c r="G54" s="41"/>
      <c r="H54" s="53"/>
      <c r="I54" s="42">
        <f t="shared" si="1"/>
        <v>0</v>
      </c>
    </row>
    <row r="55" spans="1:9" ht="45">
      <c r="A55" s="63" t="s">
        <v>105</v>
      </c>
      <c r="B55" s="43" t="s">
        <v>168</v>
      </c>
      <c r="C55" s="44">
        <v>10700</v>
      </c>
      <c r="D55" s="46" t="s">
        <v>128</v>
      </c>
      <c r="E55" s="41"/>
      <c r="F55" s="41"/>
      <c r="G55" s="41"/>
      <c r="H55" s="53"/>
      <c r="I55" s="42">
        <f t="shared" si="1"/>
        <v>0</v>
      </c>
    </row>
    <row r="56" spans="1:9">
      <c r="A56" s="63" t="s">
        <v>106</v>
      </c>
      <c r="B56" s="43" t="s">
        <v>169</v>
      </c>
      <c r="C56" s="44">
        <v>4900</v>
      </c>
      <c r="D56" s="46" t="s">
        <v>170</v>
      </c>
      <c r="E56" s="41"/>
      <c r="F56" s="41"/>
      <c r="G56" s="41"/>
      <c r="H56" s="53"/>
      <c r="I56" s="42">
        <f t="shared" si="1"/>
        <v>0</v>
      </c>
    </row>
    <row r="57" spans="1:9">
      <c r="A57" s="63" t="s">
        <v>107</v>
      </c>
      <c r="B57" s="43" t="s">
        <v>171</v>
      </c>
      <c r="C57" s="44">
        <v>850</v>
      </c>
      <c r="D57" s="46" t="s">
        <v>190</v>
      </c>
      <c r="E57" s="41"/>
      <c r="F57" s="41"/>
      <c r="G57" s="41"/>
      <c r="H57" s="53"/>
      <c r="I57" s="42">
        <f t="shared" si="1"/>
        <v>0</v>
      </c>
    </row>
    <row r="58" spans="1:9" ht="90">
      <c r="A58" s="63" t="s">
        <v>108</v>
      </c>
      <c r="B58" s="43" t="s">
        <v>172</v>
      </c>
      <c r="C58" s="44">
        <v>120</v>
      </c>
      <c r="D58" s="46" t="s">
        <v>173</v>
      </c>
      <c r="E58" s="41"/>
      <c r="F58" s="41"/>
      <c r="G58" s="41"/>
      <c r="H58" s="53"/>
      <c r="I58" s="42">
        <f t="shared" si="1"/>
        <v>0</v>
      </c>
    </row>
    <row r="59" spans="1:9" ht="60">
      <c r="A59" s="63" t="s">
        <v>109</v>
      </c>
      <c r="B59" s="43" t="s">
        <v>174</v>
      </c>
      <c r="C59" s="44">
        <v>5400</v>
      </c>
      <c r="D59" s="46" t="s">
        <v>190</v>
      </c>
      <c r="E59" s="41"/>
      <c r="F59" s="41"/>
      <c r="G59" s="41"/>
      <c r="H59" s="53"/>
      <c r="I59" s="42">
        <f t="shared" si="1"/>
        <v>0</v>
      </c>
    </row>
    <row r="60" spans="1:9" ht="90">
      <c r="A60" s="63" t="s">
        <v>110</v>
      </c>
      <c r="B60" s="43" t="s">
        <v>175</v>
      </c>
      <c r="C60" s="44">
        <v>4400</v>
      </c>
      <c r="D60" s="46" t="s">
        <v>128</v>
      </c>
      <c r="E60" s="41"/>
      <c r="F60" s="41"/>
      <c r="G60" s="41"/>
      <c r="H60" s="53"/>
      <c r="I60" s="42">
        <f t="shared" si="1"/>
        <v>0</v>
      </c>
    </row>
    <row r="61" spans="1:9" ht="90">
      <c r="A61" s="63" t="s">
        <v>111</v>
      </c>
      <c r="B61" s="43" t="s">
        <v>176</v>
      </c>
      <c r="C61" s="44">
        <v>2000</v>
      </c>
      <c r="D61" s="46" t="s">
        <v>128</v>
      </c>
      <c r="E61" s="41"/>
      <c r="F61" s="41"/>
      <c r="G61" s="41"/>
      <c r="H61" s="53"/>
      <c r="I61" s="42">
        <f t="shared" si="1"/>
        <v>0</v>
      </c>
    </row>
    <row r="62" spans="1:9" ht="135">
      <c r="A62" s="63" t="s">
        <v>112</v>
      </c>
      <c r="B62" s="43" t="s">
        <v>177</v>
      </c>
      <c r="C62" s="44">
        <v>5100</v>
      </c>
      <c r="D62" s="46" t="s">
        <v>128</v>
      </c>
      <c r="E62" s="41"/>
      <c r="F62" s="41"/>
      <c r="G62" s="41"/>
      <c r="H62" s="53"/>
      <c r="I62" s="42">
        <f t="shared" si="1"/>
        <v>0</v>
      </c>
    </row>
    <row r="63" spans="1:9" ht="90">
      <c r="A63" s="63" t="s">
        <v>113</v>
      </c>
      <c r="B63" s="43" t="s">
        <v>178</v>
      </c>
      <c r="C63" s="44">
        <v>3700</v>
      </c>
      <c r="D63" s="46" t="s">
        <v>128</v>
      </c>
      <c r="E63" s="41"/>
      <c r="F63" s="41"/>
      <c r="G63" s="41"/>
      <c r="H63" s="53"/>
      <c r="I63" s="42">
        <f t="shared" si="1"/>
        <v>0</v>
      </c>
    </row>
    <row r="64" spans="1:9" ht="120">
      <c r="A64" s="63" t="s">
        <v>114</v>
      </c>
      <c r="B64" s="43" t="s">
        <v>179</v>
      </c>
      <c r="C64" s="44">
        <v>2800</v>
      </c>
      <c r="D64" s="46" t="s">
        <v>128</v>
      </c>
      <c r="E64" s="41"/>
      <c r="F64" s="41"/>
      <c r="G64" s="41"/>
      <c r="H64" s="53"/>
      <c r="I64" s="42">
        <f t="shared" si="1"/>
        <v>0</v>
      </c>
    </row>
    <row r="65" spans="1:9" ht="120">
      <c r="A65" s="63" t="s">
        <v>115</v>
      </c>
      <c r="B65" s="43" t="s">
        <v>180</v>
      </c>
      <c r="C65" s="44">
        <v>4100</v>
      </c>
      <c r="D65" s="46" t="s">
        <v>128</v>
      </c>
      <c r="E65" s="41"/>
      <c r="F65" s="41"/>
      <c r="G65" s="41"/>
      <c r="H65" s="53"/>
      <c r="I65" s="42">
        <f t="shared" si="1"/>
        <v>0</v>
      </c>
    </row>
    <row r="66" spans="1:9" ht="120">
      <c r="A66" s="63" t="s">
        <v>116</v>
      </c>
      <c r="B66" s="43" t="s">
        <v>181</v>
      </c>
      <c r="C66" s="44">
        <v>4000</v>
      </c>
      <c r="D66" s="46" t="s">
        <v>128</v>
      </c>
      <c r="E66" s="41"/>
      <c r="F66" s="41"/>
      <c r="G66" s="41"/>
      <c r="H66" s="53"/>
      <c r="I66" s="42">
        <f t="shared" si="1"/>
        <v>0</v>
      </c>
    </row>
    <row r="67" spans="1:9" ht="135">
      <c r="A67" s="63" t="s">
        <v>117</v>
      </c>
      <c r="B67" s="43" t="s">
        <v>182</v>
      </c>
      <c r="C67" s="44">
        <v>3200</v>
      </c>
      <c r="D67" s="46" t="s">
        <v>128</v>
      </c>
      <c r="E67" s="41"/>
      <c r="F67" s="41"/>
      <c r="G67" s="41"/>
      <c r="H67" s="53"/>
      <c r="I67" s="42">
        <f t="shared" si="1"/>
        <v>0</v>
      </c>
    </row>
    <row r="68" spans="1:9" ht="90">
      <c r="A68" s="63" t="s">
        <v>118</v>
      </c>
      <c r="B68" s="43" t="s">
        <v>183</v>
      </c>
      <c r="C68" s="44">
        <v>1600</v>
      </c>
      <c r="D68" s="46" t="s">
        <v>128</v>
      </c>
      <c r="E68" s="41"/>
      <c r="F68" s="41"/>
      <c r="G68" s="41"/>
      <c r="H68" s="53"/>
      <c r="I68" s="42">
        <f t="shared" si="1"/>
        <v>0</v>
      </c>
    </row>
    <row r="69" spans="1:9" ht="195">
      <c r="A69" s="63" t="s">
        <v>119</v>
      </c>
      <c r="B69" s="43" t="s">
        <v>184</v>
      </c>
      <c r="C69" s="44">
        <v>265000</v>
      </c>
      <c r="D69" s="46" t="s">
        <v>128</v>
      </c>
      <c r="E69" s="41"/>
      <c r="F69" s="41"/>
      <c r="G69" s="41"/>
      <c r="H69" s="53"/>
      <c r="I69" s="42">
        <f t="shared" si="1"/>
        <v>0</v>
      </c>
    </row>
    <row r="70" spans="1:9" ht="390">
      <c r="A70" s="63" t="s">
        <v>120</v>
      </c>
      <c r="B70" s="43" t="s">
        <v>195</v>
      </c>
      <c r="C70" s="44">
        <v>1981000</v>
      </c>
      <c r="D70" s="46" t="s">
        <v>128</v>
      </c>
      <c r="E70" s="41"/>
      <c r="F70" s="41"/>
      <c r="G70" s="41"/>
      <c r="H70" s="53"/>
      <c r="I70" s="42">
        <f t="shared" si="1"/>
        <v>0</v>
      </c>
    </row>
    <row r="71" spans="1:9" ht="30">
      <c r="A71" s="63" t="s">
        <v>121</v>
      </c>
      <c r="B71" s="43" t="s">
        <v>185</v>
      </c>
      <c r="C71" s="44">
        <v>4000000</v>
      </c>
      <c r="D71" s="46" t="s">
        <v>186</v>
      </c>
      <c r="E71" s="41"/>
      <c r="F71" s="41"/>
      <c r="G71" s="41"/>
      <c r="H71" s="53"/>
      <c r="I71" s="42">
        <f t="shared" si="1"/>
        <v>0</v>
      </c>
    </row>
    <row r="72" spans="1:9" ht="105">
      <c r="A72" s="63" t="s">
        <v>122</v>
      </c>
      <c r="B72" s="43" t="s">
        <v>231</v>
      </c>
      <c r="C72" s="44">
        <v>7000000</v>
      </c>
      <c r="D72" s="46" t="s">
        <v>186</v>
      </c>
      <c r="E72" s="41"/>
      <c r="F72" s="41"/>
      <c r="G72" s="41"/>
      <c r="H72" s="53"/>
      <c r="I72" s="42">
        <f t="shared" si="1"/>
        <v>0</v>
      </c>
    </row>
    <row r="74" spans="1:9" ht="118.5" customHeight="1">
      <c r="B74" s="55" t="s">
        <v>187</v>
      </c>
    </row>
    <row r="75" spans="1:9" ht="30">
      <c r="B75" s="55" t="s">
        <v>232</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2" zoomScaleNormal="100" zoomScaleSheetLayoutView="100" zoomScalePageLayoutView="85" workbookViewId="0">
      <selection activeCell="F7" sqref="F7:G7"/>
    </sheetView>
  </sheetViews>
  <sheetFormatPr defaultColWidth="9.140625" defaultRowHeight="15"/>
  <cols>
    <col min="1" max="1" width="5.28515625" style="59" customWidth="1"/>
    <col min="2" max="2" width="78" style="59" customWidth="1"/>
    <col min="3" max="3" width="9.7109375" style="28" customWidth="1"/>
    <col min="4" max="4" width="10.7109375" style="62" customWidth="1"/>
    <col min="5" max="5" width="22.28515625" style="59" customWidth="1"/>
    <col min="6" max="6" width="21.42578125" style="59" customWidth="1"/>
    <col min="7" max="7" width="21.85546875" style="59" customWidth="1"/>
    <col min="8" max="8" width="18.28515625" style="59" customWidth="1"/>
    <col min="9" max="9" width="23" style="59" customWidth="1"/>
    <col min="10" max="11" width="14.28515625" style="59" customWidth="1"/>
    <col min="12" max="16384" width="9.140625" style="59"/>
  </cols>
  <sheetData>
    <row r="1" spans="1:11">
      <c r="B1" s="26" t="str">
        <f>'Informacje ogólne'!C4</f>
        <v>DFP.271.165.2020.LS</v>
      </c>
      <c r="C1" s="59"/>
      <c r="I1" s="27" t="s">
        <v>40</v>
      </c>
      <c r="J1" s="27"/>
      <c r="K1" s="27"/>
    </row>
    <row r="2" spans="1:11">
      <c r="E2" s="92"/>
      <c r="F2" s="92"/>
      <c r="G2" s="92"/>
      <c r="H2" s="111" t="s">
        <v>39</v>
      </c>
      <c r="I2" s="111"/>
    </row>
    <row r="4" spans="1:11">
      <c r="B4" s="6" t="s">
        <v>7</v>
      </c>
      <c r="C4" s="61">
        <v>2</v>
      </c>
      <c r="D4" s="29"/>
      <c r="E4" s="30" t="s">
        <v>10</v>
      </c>
      <c r="F4" s="30"/>
      <c r="G4" s="5"/>
      <c r="H4" s="60"/>
      <c r="I4" s="60"/>
    </row>
    <row r="5" spans="1:11">
      <c r="B5" s="6"/>
      <c r="C5" s="31"/>
      <c r="D5" s="29"/>
      <c r="E5" s="30"/>
      <c r="F5" s="30"/>
      <c r="G5" s="5"/>
      <c r="H5" s="60"/>
      <c r="I5" s="60"/>
    </row>
    <row r="6" spans="1:11">
      <c r="A6" s="6"/>
      <c r="C6" s="31"/>
      <c r="D6" s="29"/>
      <c r="E6" s="60"/>
      <c r="F6" s="60"/>
      <c r="G6" s="60"/>
      <c r="H6" s="60"/>
      <c r="I6" s="60"/>
    </row>
    <row r="7" spans="1:11">
      <c r="A7" s="32"/>
      <c r="B7" s="32"/>
      <c r="C7" s="33"/>
      <c r="D7" s="34"/>
      <c r="E7" s="35" t="s">
        <v>0</v>
      </c>
      <c r="F7" s="112">
        <f>SUM(I10:I10)</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05">
      <c r="A10" s="63" t="s">
        <v>44</v>
      </c>
      <c r="B10" s="43" t="s">
        <v>196</v>
      </c>
      <c r="C10" s="44">
        <v>33200</v>
      </c>
      <c r="D10" s="46" t="s">
        <v>186</v>
      </c>
      <c r="E10" s="41"/>
      <c r="F10" s="41"/>
      <c r="G10" s="41"/>
      <c r="H10" s="53"/>
      <c r="I10" s="42">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topLeftCell="A2" zoomScaleNormal="100" zoomScaleSheetLayoutView="100" zoomScalePageLayoutView="85" workbookViewId="0">
      <selection activeCell="B18" sqref="B18"/>
    </sheetView>
  </sheetViews>
  <sheetFormatPr defaultColWidth="9.140625" defaultRowHeight="15"/>
  <cols>
    <col min="1" max="1" width="5.28515625" style="73" customWidth="1"/>
    <col min="2" max="2" width="78" style="73" customWidth="1"/>
    <col min="3" max="3" width="9.7109375" style="28" customWidth="1"/>
    <col min="4" max="4" width="10.7109375" style="75" customWidth="1"/>
    <col min="5" max="5" width="22.28515625" style="73" customWidth="1"/>
    <col min="6" max="6" width="21.42578125" style="73" customWidth="1"/>
    <col min="7" max="7" width="21.85546875" style="73" customWidth="1"/>
    <col min="8" max="8" width="18.28515625" style="73" customWidth="1"/>
    <col min="9" max="9" width="23" style="73" customWidth="1"/>
    <col min="10" max="11" width="14.28515625" style="73" customWidth="1"/>
    <col min="12" max="16384" width="9.140625" style="73"/>
  </cols>
  <sheetData>
    <row r="1" spans="1:11">
      <c r="B1" s="26" t="str">
        <f>'Informacje ogólne'!C4</f>
        <v>DFP.271.165.2020.LS</v>
      </c>
      <c r="C1" s="73"/>
      <c r="I1" s="27" t="s">
        <v>40</v>
      </c>
      <c r="J1" s="27"/>
      <c r="K1" s="27"/>
    </row>
    <row r="2" spans="1:11">
      <c r="E2" s="92"/>
      <c r="F2" s="92"/>
      <c r="G2" s="92"/>
      <c r="H2" s="111" t="s">
        <v>39</v>
      </c>
      <c r="I2" s="111"/>
    </row>
    <row r="4" spans="1:11">
      <c r="B4" s="6" t="s">
        <v>7</v>
      </c>
      <c r="C4" s="74">
        <v>3</v>
      </c>
      <c r="D4" s="29"/>
      <c r="E4" s="30" t="s">
        <v>10</v>
      </c>
      <c r="F4" s="30"/>
      <c r="G4" s="5"/>
      <c r="H4" s="72"/>
      <c r="I4" s="72"/>
    </row>
    <row r="5" spans="1:11">
      <c r="B5" s="6"/>
      <c r="C5" s="31"/>
      <c r="D5" s="29"/>
      <c r="E5" s="30"/>
      <c r="F5" s="30"/>
      <c r="G5" s="5"/>
      <c r="H5" s="72"/>
      <c r="I5" s="72"/>
    </row>
    <row r="6" spans="1:11">
      <c r="A6" s="6"/>
      <c r="C6" s="31"/>
      <c r="D6" s="29"/>
      <c r="E6" s="72"/>
      <c r="F6" s="72"/>
      <c r="G6" s="72"/>
      <c r="H6" s="72"/>
      <c r="I6" s="72"/>
    </row>
    <row r="7" spans="1:11">
      <c r="A7" s="32"/>
      <c r="B7" s="32"/>
      <c r="C7" s="33"/>
      <c r="D7" s="34"/>
      <c r="E7" s="35" t="s">
        <v>0</v>
      </c>
      <c r="F7" s="112">
        <f>SUM(I10:I10)</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90">
      <c r="A10" s="63" t="s">
        <v>44</v>
      </c>
      <c r="B10" s="43" t="s">
        <v>233</v>
      </c>
      <c r="C10" s="44">
        <v>1533000</v>
      </c>
      <c r="D10" s="46" t="s">
        <v>186</v>
      </c>
      <c r="E10" s="41"/>
      <c r="F10" s="41"/>
      <c r="G10" s="41"/>
      <c r="H10" s="53"/>
      <c r="I10" s="42">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B16" sqref="B16"/>
    </sheetView>
  </sheetViews>
  <sheetFormatPr defaultColWidth="9.140625" defaultRowHeight="15"/>
  <cols>
    <col min="1" max="1" width="5.28515625" style="59" customWidth="1"/>
    <col min="2" max="2" width="78" style="59" customWidth="1"/>
    <col min="3" max="3" width="9.7109375" style="28" customWidth="1"/>
    <col min="4" max="4" width="10.7109375" style="62" customWidth="1"/>
    <col min="5" max="5" width="22.28515625" style="59" customWidth="1"/>
    <col min="6" max="6" width="21.42578125" style="59" customWidth="1"/>
    <col min="7" max="7" width="21.85546875" style="59" customWidth="1"/>
    <col min="8" max="8" width="18.28515625" style="59" customWidth="1"/>
    <col min="9" max="9" width="23" style="59" customWidth="1"/>
    <col min="10" max="11" width="14.28515625" style="59" customWidth="1"/>
    <col min="12" max="16384" width="9.140625" style="59"/>
  </cols>
  <sheetData>
    <row r="1" spans="1:11">
      <c r="B1" s="26" t="str">
        <f>'Informacje ogólne'!C4</f>
        <v>DFP.271.165.2020.LS</v>
      </c>
      <c r="C1" s="59"/>
      <c r="I1" s="27" t="s">
        <v>40</v>
      </c>
      <c r="J1" s="27"/>
      <c r="K1" s="27"/>
    </row>
    <row r="2" spans="1:11">
      <c r="E2" s="92"/>
      <c r="F2" s="92"/>
      <c r="G2" s="92"/>
      <c r="H2" s="111" t="s">
        <v>39</v>
      </c>
      <c r="I2" s="111"/>
    </row>
    <row r="4" spans="1:11">
      <c r="B4" s="6" t="s">
        <v>7</v>
      </c>
      <c r="C4" s="61">
        <v>4</v>
      </c>
      <c r="D4" s="29"/>
      <c r="E4" s="30" t="s">
        <v>10</v>
      </c>
      <c r="F4" s="30"/>
      <c r="G4" s="5"/>
      <c r="H4" s="60"/>
      <c r="I4" s="60"/>
    </row>
    <row r="5" spans="1:11">
      <c r="B5" s="6"/>
      <c r="C5" s="31"/>
      <c r="D5" s="29"/>
      <c r="E5" s="30"/>
      <c r="F5" s="30"/>
      <c r="G5" s="5"/>
      <c r="H5" s="60"/>
      <c r="I5" s="60"/>
    </row>
    <row r="6" spans="1:11">
      <c r="A6" s="6"/>
      <c r="C6" s="31"/>
      <c r="D6" s="29"/>
      <c r="E6" s="60"/>
      <c r="F6" s="60"/>
      <c r="G6" s="60"/>
      <c r="H6" s="60"/>
      <c r="I6" s="60"/>
    </row>
    <row r="7" spans="1:11">
      <c r="A7" s="32"/>
      <c r="B7" s="32"/>
      <c r="C7" s="33"/>
      <c r="D7" s="34"/>
      <c r="E7" s="35" t="s">
        <v>0</v>
      </c>
      <c r="F7" s="112">
        <f>SUM(I10:I10)</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30">
      <c r="A10" s="63" t="s">
        <v>44</v>
      </c>
      <c r="B10" s="43" t="s">
        <v>197</v>
      </c>
      <c r="C10" s="44">
        <v>139000</v>
      </c>
      <c r="D10" s="46" t="s">
        <v>186</v>
      </c>
      <c r="E10" s="41"/>
      <c r="F10" s="41"/>
      <c r="G10" s="41"/>
      <c r="H10" s="53"/>
      <c r="I10" s="42">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A11" zoomScaleNormal="100" zoomScaleSheetLayoutView="100" zoomScalePageLayoutView="85" workbookViewId="0">
      <selection activeCell="B10" sqref="B10"/>
    </sheetView>
  </sheetViews>
  <sheetFormatPr defaultColWidth="9.140625" defaultRowHeight="15"/>
  <cols>
    <col min="1" max="1" width="5.28515625" style="59" customWidth="1"/>
    <col min="2" max="2" width="78" style="59" customWidth="1"/>
    <col min="3" max="3" width="9.7109375" style="28" customWidth="1"/>
    <col min="4" max="4" width="10.7109375" style="62" customWidth="1"/>
    <col min="5" max="5" width="22.28515625" style="59" customWidth="1"/>
    <col min="6" max="6" width="21.42578125" style="59" customWidth="1"/>
    <col min="7" max="7" width="21.85546875" style="59" customWidth="1"/>
    <col min="8" max="8" width="18.28515625" style="59" customWidth="1"/>
    <col min="9" max="9" width="23" style="59" customWidth="1"/>
    <col min="10" max="11" width="14.28515625" style="59" customWidth="1"/>
    <col min="12" max="16384" width="9.140625" style="59"/>
  </cols>
  <sheetData>
    <row r="1" spans="1:11">
      <c r="B1" s="26" t="str">
        <f>'Informacje ogólne'!C4</f>
        <v>DFP.271.165.2020.LS</v>
      </c>
      <c r="C1" s="59"/>
      <c r="I1" s="27" t="s">
        <v>40</v>
      </c>
      <c r="J1" s="27"/>
      <c r="K1" s="27"/>
    </row>
    <row r="2" spans="1:11">
      <c r="E2" s="92"/>
      <c r="F2" s="92"/>
      <c r="G2" s="92"/>
      <c r="H2" s="111" t="s">
        <v>39</v>
      </c>
      <c r="I2" s="111"/>
    </row>
    <row r="4" spans="1:11">
      <c r="B4" s="6" t="s">
        <v>7</v>
      </c>
      <c r="C4" s="61">
        <v>5</v>
      </c>
      <c r="D4" s="29"/>
      <c r="E4" s="30" t="s">
        <v>10</v>
      </c>
      <c r="F4" s="30"/>
      <c r="G4" s="5"/>
      <c r="H4" s="60"/>
      <c r="I4" s="60"/>
    </row>
    <row r="5" spans="1:11">
      <c r="B5" s="6"/>
      <c r="C5" s="31"/>
      <c r="D5" s="29"/>
      <c r="E5" s="30"/>
      <c r="F5" s="30"/>
      <c r="G5" s="5"/>
      <c r="H5" s="60"/>
      <c r="I5" s="60"/>
    </row>
    <row r="6" spans="1:11">
      <c r="A6" s="6"/>
      <c r="C6" s="31"/>
      <c r="D6" s="29"/>
      <c r="E6" s="60"/>
      <c r="F6" s="60"/>
      <c r="G6" s="60"/>
      <c r="H6" s="60"/>
      <c r="I6" s="60"/>
    </row>
    <row r="7" spans="1:11">
      <c r="A7" s="32"/>
      <c r="B7" s="32"/>
      <c r="C7" s="33"/>
      <c r="D7" s="34"/>
      <c r="E7" s="35" t="s">
        <v>0</v>
      </c>
      <c r="F7" s="112">
        <f>SUM(I10:I13)</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3" t="s">
        <v>44</v>
      </c>
      <c r="B10" s="43" t="s">
        <v>198</v>
      </c>
      <c r="C10" s="44">
        <v>266000</v>
      </c>
      <c r="D10" s="46" t="s">
        <v>186</v>
      </c>
      <c r="E10" s="41"/>
      <c r="F10" s="41"/>
      <c r="G10" s="41"/>
      <c r="H10" s="53"/>
      <c r="I10" s="42">
        <f>ROUND(ROUND(C10,2)*ROUND(H10,2),2)</f>
        <v>0</v>
      </c>
    </row>
    <row r="11" spans="1:11" s="40" customFormat="1" ht="135">
      <c r="A11" s="63" t="s">
        <v>45</v>
      </c>
      <c r="B11" s="43" t="s">
        <v>199</v>
      </c>
      <c r="C11" s="44">
        <v>600000</v>
      </c>
      <c r="D11" s="46" t="s">
        <v>186</v>
      </c>
      <c r="E11" s="41"/>
      <c r="F11" s="41"/>
      <c r="G11" s="41"/>
      <c r="H11" s="53"/>
      <c r="I11" s="42">
        <f>ROUND(ROUND(C11,2)*ROUND(H11,2),2)</f>
        <v>0</v>
      </c>
    </row>
    <row r="12" spans="1:11" s="40" customFormat="1" ht="195">
      <c r="A12" s="63" t="s">
        <v>46</v>
      </c>
      <c r="B12" s="43" t="s">
        <v>200</v>
      </c>
      <c r="C12" s="44">
        <v>360</v>
      </c>
      <c r="D12" s="46" t="s">
        <v>186</v>
      </c>
      <c r="E12" s="41"/>
      <c r="F12" s="41"/>
      <c r="G12" s="41"/>
      <c r="H12" s="53"/>
      <c r="I12" s="42">
        <f>ROUND(ROUND(C12,2)*ROUND(H12,2),2)</f>
        <v>0</v>
      </c>
    </row>
    <row r="13" spans="1:11" ht="105">
      <c r="A13" s="63" t="s">
        <v>47</v>
      </c>
      <c r="B13" s="43" t="s">
        <v>201</v>
      </c>
      <c r="C13" s="44">
        <v>1100</v>
      </c>
      <c r="D13" s="46" t="s">
        <v>186</v>
      </c>
      <c r="E13" s="41"/>
      <c r="F13" s="41"/>
      <c r="G13" s="41"/>
      <c r="H13" s="53"/>
      <c r="I13" s="42">
        <f t="shared" ref="I13" si="0">ROUND(ROUND(C13,2)*ROUND(H13,2),2)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0"/>
  <sheetViews>
    <sheetView showGridLines="0" view="pageBreakPreview" zoomScaleNormal="100" zoomScaleSheetLayoutView="100" zoomScalePageLayoutView="85" workbookViewId="0">
      <selection activeCell="B17" sqref="B17"/>
    </sheetView>
  </sheetViews>
  <sheetFormatPr defaultColWidth="9.140625" defaultRowHeight="15"/>
  <cols>
    <col min="1" max="1" width="5.28515625" style="59" customWidth="1"/>
    <col min="2" max="2" width="78" style="59" customWidth="1"/>
    <col min="3" max="3" width="9.7109375" style="28" customWidth="1"/>
    <col min="4" max="4" width="10.7109375" style="62" customWidth="1"/>
    <col min="5" max="5" width="22.28515625" style="59" customWidth="1"/>
    <col min="6" max="6" width="21.42578125" style="59" customWidth="1"/>
    <col min="7" max="7" width="21.85546875" style="59" customWidth="1"/>
    <col min="8" max="8" width="18.28515625" style="59" customWidth="1"/>
    <col min="9" max="9" width="23" style="59" customWidth="1"/>
    <col min="10" max="11" width="14.28515625" style="59" customWidth="1"/>
    <col min="12" max="16384" width="9.140625" style="59"/>
  </cols>
  <sheetData>
    <row r="1" spans="1:11">
      <c r="B1" s="26" t="str">
        <f>'Informacje ogólne'!C4</f>
        <v>DFP.271.165.2020.LS</v>
      </c>
      <c r="C1" s="59"/>
      <c r="I1" s="27" t="s">
        <v>40</v>
      </c>
      <c r="J1" s="27"/>
      <c r="K1" s="27"/>
    </row>
    <row r="2" spans="1:11">
      <c r="E2" s="92"/>
      <c r="F2" s="92"/>
      <c r="G2" s="92"/>
      <c r="H2" s="111" t="s">
        <v>39</v>
      </c>
      <c r="I2" s="111"/>
    </row>
    <row r="4" spans="1:11">
      <c r="B4" s="6" t="s">
        <v>7</v>
      </c>
      <c r="C4" s="61">
        <v>6</v>
      </c>
      <c r="D4" s="29"/>
      <c r="E4" s="30" t="s">
        <v>10</v>
      </c>
      <c r="F4" s="30"/>
      <c r="G4" s="5"/>
      <c r="H4" s="60"/>
      <c r="I4" s="60"/>
    </row>
    <row r="5" spans="1:11">
      <c r="B5" s="6"/>
      <c r="C5" s="31"/>
      <c r="D5" s="29"/>
      <c r="E5" s="30"/>
      <c r="F5" s="30"/>
      <c r="G5" s="5"/>
      <c r="H5" s="60"/>
      <c r="I5" s="60"/>
    </row>
    <row r="6" spans="1:11">
      <c r="A6" s="6"/>
      <c r="C6" s="31"/>
      <c r="D6" s="29"/>
      <c r="E6" s="60"/>
      <c r="F6" s="60"/>
      <c r="G6" s="60"/>
      <c r="H6" s="60"/>
      <c r="I6" s="60"/>
    </row>
    <row r="7" spans="1:11">
      <c r="A7" s="32"/>
      <c r="B7" s="32"/>
      <c r="C7" s="33"/>
      <c r="D7" s="34"/>
      <c r="E7" s="35" t="s">
        <v>0</v>
      </c>
      <c r="F7" s="112">
        <f>SUM(I10:I10)</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3" t="s">
        <v>44</v>
      </c>
      <c r="B10" s="43" t="s">
        <v>202</v>
      </c>
      <c r="C10" s="44">
        <v>280000</v>
      </c>
      <c r="D10" s="46" t="s">
        <v>186</v>
      </c>
      <c r="E10" s="41"/>
      <c r="F10" s="41"/>
      <c r="G10" s="41"/>
      <c r="H10" s="53"/>
      <c r="I10" s="42">
        <f>ROUND(ROUND(C10,2)*ROUND(H10,2),2)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1"/>
  <sheetViews>
    <sheetView showGridLines="0" view="pageBreakPreview" zoomScaleNormal="100" zoomScaleSheetLayoutView="100" zoomScalePageLayoutView="85" workbookViewId="0">
      <selection activeCell="B16" sqref="B16"/>
    </sheetView>
  </sheetViews>
  <sheetFormatPr defaultColWidth="9.140625" defaultRowHeight="15"/>
  <cols>
    <col min="1" max="1" width="5.28515625" style="59" customWidth="1"/>
    <col min="2" max="2" width="78" style="59" customWidth="1"/>
    <col min="3" max="3" width="9.7109375" style="28" customWidth="1"/>
    <col min="4" max="4" width="10.7109375" style="62" customWidth="1"/>
    <col min="5" max="5" width="22.28515625" style="59" customWidth="1"/>
    <col min="6" max="6" width="21.42578125" style="59" customWidth="1"/>
    <col min="7" max="7" width="21.85546875" style="59" customWidth="1"/>
    <col min="8" max="8" width="18.28515625" style="59" customWidth="1"/>
    <col min="9" max="9" width="23" style="59" customWidth="1"/>
    <col min="10" max="11" width="14.28515625" style="59" customWidth="1"/>
    <col min="12" max="16384" width="9.140625" style="59"/>
  </cols>
  <sheetData>
    <row r="1" spans="1:11">
      <c r="B1" s="26" t="str">
        <f>'Informacje ogólne'!C4</f>
        <v>DFP.271.165.2020.LS</v>
      </c>
      <c r="C1" s="59"/>
      <c r="I1" s="27" t="s">
        <v>40</v>
      </c>
      <c r="J1" s="27"/>
      <c r="K1" s="27"/>
    </row>
    <row r="2" spans="1:11">
      <c r="E2" s="92"/>
      <c r="F2" s="92"/>
      <c r="G2" s="92"/>
      <c r="H2" s="111" t="s">
        <v>39</v>
      </c>
      <c r="I2" s="111"/>
    </row>
    <row r="4" spans="1:11">
      <c r="B4" s="6" t="s">
        <v>7</v>
      </c>
      <c r="C4" s="61">
        <v>7</v>
      </c>
      <c r="D4" s="29"/>
      <c r="E4" s="30" t="s">
        <v>10</v>
      </c>
      <c r="F4" s="30"/>
      <c r="G4" s="5"/>
      <c r="H4" s="60"/>
      <c r="I4" s="60"/>
    </row>
    <row r="5" spans="1:11">
      <c r="B5" s="6"/>
      <c r="C5" s="31"/>
      <c r="D5" s="29"/>
      <c r="E5" s="30"/>
      <c r="F5" s="30"/>
      <c r="G5" s="5"/>
      <c r="H5" s="60"/>
      <c r="I5" s="60"/>
    </row>
    <row r="6" spans="1:11">
      <c r="A6" s="6"/>
      <c r="C6" s="31"/>
      <c r="D6" s="29"/>
      <c r="E6" s="60"/>
      <c r="F6" s="60"/>
      <c r="G6" s="60"/>
      <c r="H6" s="60"/>
      <c r="I6" s="60"/>
    </row>
    <row r="7" spans="1:11">
      <c r="A7" s="32"/>
      <c r="B7" s="32"/>
      <c r="C7" s="33"/>
      <c r="D7" s="34"/>
      <c r="E7" s="35" t="s">
        <v>0</v>
      </c>
      <c r="F7" s="112">
        <f>SUM(I10:I11)</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45">
      <c r="A10" s="63" t="s">
        <v>44</v>
      </c>
      <c r="B10" s="43" t="s">
        <v>203</v>
      </c>
      <c r="C10" s="44">
        <v>4700</v>
      </c>
      <c r="D10" s="46" t="s">
        <v>170</v>
      </c>
      <c r="E10" s="41"/>
      <c r="F10" s="41"/>
      <c r="G10" s="41"/>
      <c r="H10" s="53"/>
      <c r="I10" s="42">
        <f>ROUND(ROUND(C10,2)*ROUND(H10,2),2)</f>
        <v>0</v>
      </c>
    </row>
    <row r="11" spans="1:11" s="40" customFormat="1" ht="45">
      <c r="A11" s="63" t="s">
        <v>45</v>
      </c>
      <c r="B11" s="43" t="s">
        <v>204</v>
      </c>
      <c r="C11" s="44">
        <v>10300</v>
      </c>
      <c r="D11" s="46" t="s">
        <v>170</v>
      </c>
      <c r="E11" s="41"/>
      <c r="F11" s="41"/>
      <c r="G11" s="41"/>
      <c r="H11" s="53"/>
      <c r="I11" s="42">
        <f>ROUND(ROUND(C11,2)*ROUND(H11,2),2)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10" zoomScaleNormal="100" zoomScaleSheetLayoutView="100" zoomScalePageLayoutView="85" workbookViewId="0">
      <selection activeCell="F7" sqref="F7:G7"/>
    </sheetView>
  </sheetViews>
  <sheetFormatPr defaultColWidth="9.140625" defaultRowHeight="15"/>
  <cols>
    <col min="1" max="1" width="5.28515625" style="73" customWidth="1"/>
    <col min="2" max="2" width="77.140625" style="73" customWidth="1"/>
    <col min="3" max="3" width="9.7109375" style="28" customWidth="1"/>
    <col min="4" max="4" width="10.7109375" style="75" customWidth="1"/>
    <col min="5" max="5" width="22.28515625" style="73" customWidth="1"/>
    <col min="6" max="6" width="21.42578125" style="73" customWidth="1"/>
    <col min="7" max="7" width="21.85546875" style="73" customWidth="1"/>
    <col min="8" max="8" width="18.28515625" style="73" customWidth="1"/>
    <col min="9" max="9" width="23" style="73" customWidth="1"/>
    <col min="10" max="11" width="14.28515625" style="73" customWidth="1"/>
    <col min="12" max="16384" width="9.140625" style="73"/>
  </cols>
  <sheetData>
    <row r="1" spans="1:11">
      <c r="B1" s="26" t="str">
        <f>'Informacje ogólne'!C4</f>
        <v>DFP.271.165.2020.LS</v>
      </c>
      <c r="C1" s="73"/>
      <c r="I1" s="27" t="s">
        <v>40</v>
      </c>
      <c r="J1" s="27"/>
      <c r="K1" s="27"/>
    </row>
    <row r="2" spans="1:11">
      <c r="E2" s="92"/>
      <c r="F2" s="92"/>
      <c r="G2" s="92"/>
      <c r="H2" s="111" t="s">
        <v>39</v>
      </c>
      <c r="I2" s="111"/>
    </row>
    <row r="4" spans="1:11">
      <c r="B4" s="6" t="s">
        <v>7</v>
      </c>
      <c r="C4" s="74">
        <v>8</v>
      </c>
      <c r="D4" s="29"/>
      <c r="E4" s="30" t="s">
        <v>10</v>
      </c>
      <c r="F4" s="30"/>
      <c r="G4" s="5"/>
      <c r="H4" s="72"/>
      <c r="I4" s="72"/>
    </row>
    <row r="5" spans="1:11">
      <c r="B5" s="6"/>
      <c r="C5" s="31"/>
      <c r="D5" s="29"/>
      <c r="E5" s="30"/>
      <c r="F5" s="30"/>
      <c r="G5" s="5"/>
      <c r="H5" s="72"/>
      <c r="I5" s="72"/>
    </row>
    <row r="6" spans="1:11">
      <c r="A6" s="6"/>
      <c r="C6" s="31"/>
      <c r="D6" s="29"/>
      <c r="E6" s="72"/>
      <c r="F6" s="72"/>
      <c r="G6" s="72"/>
      <c r="H6" s="72"/>
      <c r="I6" s="72"/>
    </row>
    <row r="7" spans="1:11">
      <c r="A7" s="32"/>
      <c r="B7" s="32"/>
      <c r="C7" s="33"/>
      <c r="D7" s="34"/>
      <c r="E7" s="35" t="s">
        <v>0</v>
      </c>
      <c r="F7" s="112">
        <f>SUM(I10:I12)</f>
        <v>0</v>
      </c>
      <c r="G7" s="113"/>
      <c r="H7" s="36"/>
      <c r="I7" s="36"/>
    </row>
    <row r="8" spans="1:11" ht="12.75" customHeight="1">
      <c r="A8" s="36"/>
      <c r="B8" s="32"/>
      <c r="C8" s="37"/>
      <c r="D8" s="38"/>
      <c r="E8" s="36"/>
      <c r="F8" s="36"/>
      <c r="G8" s="36"/>
      <c r="H8" s="36"/>
      <c r="I8" s="36"/>
    </row>
    <row r="9" spans="1:11" s="40" customFormat="1" ht="43.15" customHeight="1">
      <c r="A9" s="39" t="s">
        <v>22</v>
      </c>
      <c r="B9" s="39" t="s">
        <v>34</v>
      </c>
      <c r="C9" s="49" t="s">
        <v>23</v>
      </c>
      <c r="D9" s="50" t="s">
        <v>60</v>
      </c>
      <c r="E9" s="39" t="s">
        <v>59</v>
      </c>
      <c r="F9" s="39" t="s">
        <v>58</v>
      </c>
      <c r="G9" s="39" t="s">
        <v>35</v>
      </c>
      <c r="H9" s="39" t="s">
        <v>36</v>
      </c>
      <c r="I9" s="39" t="s">
        <v>8</v>
      </c>
    </row>
    <row r="10" spans="1:11" s="40" customFormat="1" ht="135">
      <c r="A10" s="63" t="s">
        <v>44</v>
      </c>
      <c r="B10" s="43" t="s">
        <v>205</v>
      </c>
      <c r="C10" s="44">
        <v>65000</v>
      </c>
      <c r="D10" s="46" t="s">
        <v>128</v>
      </c>
      <c r="E10" s="41"/>
      <c r="F10" s="41"/>
      <c r="G10" s="41"/>
      <c r="H10" s="53"/>
      <c r="I10" s="42">
        <f>ROUND(ROUND(C10,2)*ROUND(H10,2),2)</f>
        <v>0</v>
      </c>
    </row>
    <row r="11" spans="1:11" s="40" customFormat="1" ht="150">
      <c r="A11" s="63" t="s">
        <v>45</v>
      </c>
      <c r="B11" s="43" t="s">
        <v>206</v>
      </c>
      <c r="C11" s="44">
        <v>671000</v>
      </c>
      <c r="D11" s="46" t="s">
        <v>128</v>
      </c>
      <c r="E11" s="41"/>
      <c r="F11" s="41"/>
      <c r="G11" s="41"/>
      <c r="H11" s="53"/>
      <c r="I11" s="42">
        <f>ROUND(ROUND(C11,2)*ROUND(H11,2),2)</f>
        <v>0</v>
      </c>
    </row>
    <row r="12" spans="1:11" ht="240">
      <c r="A12" s="63" t="s">
        <v>46</v>
      </c>
      <c r="B12" s="43" t="s">
        <v>207</v>
      </c>
      <c r="C12" s="44">
        <v>105000</v>
      </c>
      <c r="D12" s="46" t="s">
        <v>128</v>
      </c>
      <c r="E12" s="41"/>
      <c r="F12" s="41"/>
      <c r="G12" s="41"/>
      <c r="H12" s="53"/>
      <c r="I12" s="42">
        <f t="shared" ref="I12" si="0">ROUND(ROUND(C12,2)*ROUND(H12,2),2)</f>
        <v>0</v>
      </c>
    </row>
  </sheetData>
  <mergeCells count="3">
    <mergeCell ref="E2:G2"/>
    <mergeCell ref="H2:I2"/>
    <mergeCell ref="F7:G7"/>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Zakresy nazwane</vt:lpstr>
      </vt:variant>
      <vt:variant>
        <vt:i4>16</vt:i4>
      </vt:variant>
    </vt:vector>
  </HeadingPairs>
  <TitlesOfParts>
    <vt:vector size="32"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2020-12-23T06:35:07Z</cp:lastPrinted>
  <dcterms:created xsi:type="dcterms:W3CDTF">2003-05-16T10:10:29Z</dcterms:created>
  <dcterms:modified xsi:type="dcterms:W3CDTF">2020-12-23T06:35:33Z</dcterms:modified>
</cp:coreProperties>
</file>