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kowalczyk\Documents\148 materiały opatrunkowe\pytania\pytania po terminie\"/>
    </mc:Choice>
  </mc:AlternateContent>
  <bookViews>
    <workbookView xWindow="0" yWindow="0" windowWidth="23190" windowHeight="11805" tabRatio="885" firstSheet="1" activeTab="15"/>
  </bookViews>
  <sheets>
    <sheet name="Informacje ogólne" sheetId="1" r:id="rId1"/>
    <sheet name="część (1)" sheetId="2" r:id="rId2"/>
    <sheet name="część (2)" sheetId="48" r:id="rId3"/>
    <sheet name="część (3)" sheetId="49" r:id="rId4"/>
    <sheet name="część (4)" sheetId="50" r:id="rId5"/>
    <sheet name="część (5)" sheetId="77" r:id="rId6"/>
    <sheet name="część (6)" sheetId="64" r:id="rId7"/>
    <sheet name="część (7)" sheetId="65" r:id="rId8"/>
    <sheet name="część (8)" sheetId="51" r:id="rId9"/>
    <sheet name="część (9)" sheetId="52" r:id="rId10"/>
    <sheet name="część (10)" sheetId="66" r:id="rId11"/>
    <sheet name="część (11)" sheetId="67" r:id="rId12"/>
    <sheet name="część (12)" sheetId="68" r:id="rId13"/>
    <sheet name="część (13)" sheetId="69" r:id="rId14"/>
    <sheet name="część (14)" sheetId="70" r:id="rId15"/>
    <sheet name="część (15)" sheetId="71" r:id="rId16"/>
    <sheet name="część (16)" sheetId="72" r:id="rId17"/>
    <sheet name="część (17)" sheetId="73" r:id="rId18"/>
    <sheet name="część (18)" sheetId="39" r:id="rId19"/>
    <sheet name="część (19)" sheetId="74" r:id="rId20"/>
    <sheet name="część (20)" sheetId="75" r:id="rId21"/>
    <sheet name="część (21)" sheetId="78" r:id="rId22"/>
    <sheet name="część (22)" sheetId="76" r:id="rId23"/>
    <sheet name="część (23)" sheetId="54" r:id="rId24"/>
    <sheet name="część (24)" sheetId="45" r:id="rId25"/>
    <sheet name="część (25)" sheetId="55" r:id="rId26"/>
    <sheet name="część (26)" sheetId="56" r:id="rId27"/>
    <sheet name="część (27)" sheetId="79" r:id="rId28"/>
    <sheet name="część (28)" sheetId="80" r:id="rId29"/>
    <sheet name="część (29)" sheetId="81" r:id="rId30"/>
    <sheet name="część (30)" sheetId="82" r:id="rId31"/>
    <sheet name="część (31)" sheetId="94" r:id="rId32"/>
    <sheet name="część (32)" sheetId="95" r:id="rId33"/>
    <sheet name="część (33)" sheetId="96" r:id="rId34"/>
    <sheet name="część (34)" sheetId="97" r:id="rId35"/>
  </sheets>
  <definedNames>
    <definedName name="_xlnm._FilterDatabase" localSheetId="20" hidden="1">'część (20)'!$A$9:$J$9</definedName>
    <definedName name="_xlnm._FilterDatabase" localSheetId="33" hidden="1">'część (33)'!$A$13:$J$22</definedName>
    <definedName name="_xlnm.Print_Area" localSheetId="1">'część (1)'!$A$1:$H$10</definedName>
    <definedName name="_xlnm.Print_Area" localSheetId="10">'część (10)'!$A$1:$H$11</definedName>
    <definedName name="_xlnm.Print_Area" localSheetId="11">'część (11)'!$A$1:$H$17</definedName>
    <definedName name="_xlnm.Print_Area" localSheetId="15">'część (15)'!$A$1:$H$18</definedName>
    <definedName name="_xlnm.Print_Area" localSheetId="16">'część (16)'!$A$1:$H$10</definedName>
    <definedName name="_xlnm.Print_Area" localSheetId="18">'część (18)'!$A$1:$H$21</definedName>
    <definedName name="_xlnm.Print_Area" localSheetId="2">'część (2)'!$A$1:$H$13</definedName>
    <definedName name="_xlnm.Print_Area" localSheetId="21">'część (21)'!$A$1:$H$31</definedName>
    <definedName name="_xlnm.Print_Area" localSheetId="22">'część (22)'!$A$1:$H$39</definedName>
    <definedName name="_xlnm.Print_Area" localSheetId="23">'część (23)'!$A$1:$H$16</definedName>
    <definedName name="_xlnm.Print_Area" localSheetId="24">'część (24)'!$A$1:$H$11</definedName>
    <definedName name="_xlnm.Print_Area" localSheetId="25">'część (25)'!$A$1:$H$15</definedName>
    <definedName name="_xlnm.Print_Area" localSheetId="26">'część (26)'!$A$1:$H$11</definedName>
    <definedName name="_xlnm.Print_Area" localSheetId="27">'część (27)'!$A$1:$H$11</definedName>
    <definedName name="_xlnm.Print_Area" localSheetId="28">'część (28)'!$A$1:$H$10</definedName>
    <definedName name="_xlnm.Print_Area" localSheetId="29">'część (29)'!$A$1:$H$11</definedName>
    <definedName name="_xlnm.Print_Area" localSheetId="3">'część (3)'!$A$1:$H$11</definedName>
    <definedName name="_xlnm.Print_Area" localSheetId="30">'część (30)'!$A$1:$H$11</definedName>
    <definedName name="_xlnm.Print_Area" localSheetId="31">'część (31)'!$A$1:$H$22</definedName>
    <definedName name="_xlnm.Print_Area" localSheetId="32">'część (32)'!$A$1:$H$34</definedName>
    <definedName name="_xlnm.Print_Area" localSheetId="33">'część (33)'!$A$1:$H$38</definedName>
    <definedName name="_xlnm.Print_Area" localSheetId="34">'część (34)'!$A$1:$H$42</definedName>
    <definedName name="_xlnm.Print_Area" localSheetId="4">'część (4)'!$A$1:$H$11</definedName>
    <definedName name="_xlnm.Print_Area" localSheetId="5">'część (5)'!$A$1:$H$10</definedName>
    <definedName name="_xlnm.Print_Area" localSheetId="6">'część (6)'!$A$1:$H$39</definedName>
    <definedName name="_xlnm.Print_Area" localSheetId="7">'część (7)'!$A$1:$H$24</definedName>
    <definedName name="_xlnm.Print_Area" localSheetId="8">'część (8)'!$A$1:$H$13</definedName>
    <definedName name="_xlnm.Print_Area" localSheetId="9">'część (9)'!$A$1:$H$14</definedName>
    <definedName name="_xlnm.Print_Area" localSheetId="0">'Informacje ogólne'!$A$1:$D$82</definedName>
  </definedNames>
  <calcPr calcId="162913"/>
</workbook>
</file>

<file path=xl/calcChain.xml><?xml version="1.0" encoding="utf-8"?>
<calcChain xmlns="http://schemas.openxmlformats.org/spreadsheetml/2006/main">
  <c r="H10" i="51" l="1"/>
  <c r="A11" i="78" l="1"/>
  <c r="A12" i="78" s="1"/>
  <c r="A13" i="78" s="1"/>
  <c r="A14" i="78" s="1"/>
  <c r="A15" i="78" s="1"/>
  <c r="A16" i="78" s="1"/>
  <c r="A17" i="78" s="1"/>
  <c r="A18" i="78" s="1"/>
  <c r="A19" i="78" s="1"/>
  <c r="A20" i="78" s="1"/>
  <c r="A21" i="78" s="1"/>
  <c r="A22" i="78" s="1"/>
  <c r="A23" i="78" s="1"/>
  <c r="A24" i="78" s="1"/>
  <c r="A25" i="78" s="1"/>
  <c r="A26" i="78" s="1"/>
  <c r="A27" i="78" s="1"/>
  <c r="A28" i="78" s="1"/>
  <c r="A29" i="78" s="1"/>
  <c r="A30" i="78" s="1"/>
  <c r="A31" i="78" s="1"/>
  <c r="H10" i="78"/>
  <c r="A59" i="1" l="1"/>
  <c r="A60" i="1" s="1"/>
  <c r="A61" i="1" s="1"/>
  <c r="A62" i="1" s="1"/>
  <c r="A63" i="1" s="1"/>
  <c r="A64" i="1" s="1"/>
  <c r="A65" i="1" s="1"/>
  <c r="H10" i="97"/>
  <c r="F7" i="97" s="1"/>
  <c r="C54" i="1" s="1"/>
  <c r="B1" i="97"/>
  <c r="H10" i="95"/>
  <c r="F7" i="95" s="1"/>
  <c r="C52" i="1" s="1"/>
  <c r="B1" i="95"/>
  <c r="H10" i="94"/>
  <c r="F7" i="94" s="1"/>
  <c r="C51" i="1" s="1"/>
  <c r="B1" i="94"/>
  <c r="H10" i="96" l="1"/>
  <c r="F7" i="96" s="1"/>
  <c r="C53" i="1" s="1"/>
  <c r="B1" i="96"/>
  <c r="H10" i="55" l="1"/>
  <c r="H11" i="55"/>
  <c r="H12" i="55"/>
  <c r="H13" i="55"/>
  <c r="H14" i="55"/>
  <c r="D9" i="55"/>
  <c r="D9" i="56" s="1"/>
  <c r="D9" i="79" s="1"/>
  <c r="D9" i="80" s="1"/>
  <c r="D9" i="81" s="1"/>
  <c r="A11" i="55"/>
  <c r="A12" i="55" s="1"/>
  <c r="A13" i="55" s="1"/>
  <c r="A14" i="55" s="1"/>
  <c r="A15" i="55" s="1"/>
  <c r="H10" i="54"/>
  <c r="H11" i="54"/>
  <c r="H12" i="54"/>
  <c r="H13" i="54"/>
  <c r="H14" i="54"/>
  <c r="H15" i="54"/>
  <c r="A11" i="54"/>
  <c r="A12" i="54" s="1"/>
  <c r="A13" i="54" s="1"/>
  <c r="A14" i="54" s="1"/>
  <c r="A15" i="54" s="1"/>
  <c r="A16" i="54" s="1"/>
  <c r="H10" i="76"/>
  <c r="H11" i="76"/>
  <c r="H12" i="76"/>
  <c r="H13" i="76"/>
  <c r="H14" i="76"/>
  <c r="H15" i="76"/>
  <c r="H16" i="76"/>
  <c r="H17" i="76"/>
  <c r="H18" i="76"/>
  <c r="H19" i="76"/>
  <c r="H20" i="76"/>
  <c r="H21" i="76"/>
  <c r="H22" i="76"/>
  <c r="H23" i="76"/>
  <c r="H24" i="76"/>
  <c r="H25" i="76"/>
  <c r="H26" i="76"/>
  <c r="H27" i="76"/>
  <c r="H28" i="76"/>
  <c r="H29" i="76"/>
  <c r="H30" i="76"/>
  <c r="A11" i="76"/>
  <c r="A12" i="76" s="1"/>
  <c r="A13" i="76" s="1"/>
  <c r="A14" i="76" s="1"/>
  <c r="A15" i="76" s="1"/>
  <c r="A16" i="76" s="1"/>
  <c r="A17" i="76" s="1"/>
  <c r="A18" i="76" s="1"/>
  <c r="A19" i="76" s="1"/>
  <c r="A20" i="76" s="1"/>
  <c r="A21" i="76" s="1"/>
  <c r="A22" i="76" s="1"/>
  <c r="A23" i="76" s="1"/>
  <c r="A24" i="76" s="1"/>
  <c r="A25" i="76" s="1"/>
  <c r="A26" i="76" s="1"/>
  <c r="A27" i="76" s="1"/>
  <c r="A28" i="76" s="1"/>
  <c r="A29" i="76" s="1"/>
  <c r="A30" i="76" s="1"/>
  <c r="A31" i="76" s="1"/>
  <c r="H12" i="78"/>
  <c r="H13" i="78"/>
  <c r="H14" i="78"/>
  <c r="H15" i="78"/>
  <c r="H16" i="78"/>
  <c r="H17" i="78"/>
  <c r="H18" i="78"/>
  <c r="H19" i="78"/>
  <c r="H20" i="78"/>
  <c r="H21" i="78"/>
  <c r="H22" i="78"/>
  <c r="H23" i="78"/>
  <c r="H24" i="78"/>
  <c r="H25" i="78"/>
  <c r="H26" i="78"/>
  <c r="H27" i="78"/>
  <c r="H28" i="78"/>
  <c r="H29" i="78"/>
  <c r="H30" i="78"/>
  <c r="H31" i="78"/>
  <c r="H11" i="75"/>
  <c r="H12" i="75"/>
  <c r="H13" i="75"/>
  <c r="H14" i="75"/>
  <c r="H15" i="75"/>
  <c r="H16" i="75"/>
  <c r="H17" i="75"/>
  <c r="H18" i="75"/>
  <c r="H19" i="75"/>
  <c r="H20" i="75"/>
  <c r="H21" i="75"/>
  <c r="H22" i="75"/>
  <c r="H23" i="75"/>
  <c r="H24" i="75"/>
  <c r="H25" i="75"/>
  <c r="H26" i="75"/>
  <c r="H27" i="75"/>
  <c r="H28" i="75"/>
  <c r="A11" i="75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H10" i="39"/>
  <c r="H11" i="39"/>
  <c r="H12" i="39"/>
  <c r="H13" i="39"/>
  <c r="H14" i="39"/>
  <c r="H15" i="39"/>
  <c r="H16" i="39"/>
  <c r="H17" i="39"/>
  <c r="H18" i="39"/>
  <c r="H19" i="39"/>
  <c r="H20" i="39"/>
  <c r="A11" i="39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D9" i="72"/>
  <c r="D9" i="73" s="1"/>
  <c r="D9" i="39" s="1"/>
  <c r="D9" i="74" s="1"/>
  <c r="D9" i="75" s="1"/>
  <c r="D9" i="78" s="1"/>
  <c r="D9" i="54" s="1"/>
  <c r="H10" i="71"/>
  <c r="H11" i="71"/>
  <c r="H12" i="71"/>
  <c r="H13" i="71"/>
  <c r="H14" i="71"/>
  <c r="H15" i="71"/>
  <c r="H16" i="71"/>
  <c r="H17" i="71"/>
  <c r="A11" i="71"/>
  <c r="A12" i="71" s="1"/>
  <c r="A13" i="71" s="1"/>
  <c r="A14" i="71" s="1"/>
  <c r="A15" i="71" s="1"/>
  <c r="A16" i="71" s="1"/>
  <c r="A17" i="71" s="1"/>
  <c r="A18" i="71" s="1"/>
  <c r="H10" i="68"/>
  <c r="H11" i="68"/>
  <c r="H12" i="68"/>
  <c r="H13" i="68"/>
  <c r="H14" i="68"/>
  <c r="A11" i="68"/>
  <c r="A12" i="68" s="1"/>
  <c r="A13" i="68" s="1"/>
  <c r="A14" i="68" s="1"/>
  <c r="A15" i="68" s="1"/>
  <c r="H10" i="67"/>
  <c r="H11" i="67"/>
  <c r="H12" i="67"/>
  <c r="H13" i="67"/>
  <c r="H14" i="67"/>
  <c r="H15" i="67"/>
  <c r="A11" i="67"/>
  <c r="A12" i="67" s="1"/>
  <c r="A13" i="67" s="1"/>
  <c r="A14" i="67" s="1"/>
  <c r="A15" i="67" s="1"/>
  <c r="A16" i="67" s="1"/>
  <c r="H10" i="52"/>
  <c r="H11" i="52"/>
  <c r="H12" i="52"/>
  <c r="A11" i="52"/>
  <c r="A12" i="52" s="1"/>
  <c r="A13" i="52" s="1"/>
  <c r="H10" i="65"/>
  <c r="H11" i="65"/>
  <c r="H12" i="65"/>
  <c r="H13" i="65"/>
  <c r="H14" i="65"/>
  <c r="H15" i="65"/>
  <c r="H16" i="65"/>
  <c r="H17" i="65"/>
  <c r="H18" i="65"/>
  <c r="H19" i="65"/>
  <c r="H20" i="65"/>
  <c r="H21" i="65"/>
  <c r="H22" i="65"/>
  <c r="H23" i="65"/>
  <c r="H11" i="64"/>
  <c r="H12" i="64"/>
  <c r="H13" i="64"/>
  <c r="H14" i="64"/>
  <c r="H15" i="64"/>
  <c r="H16" i="64"/>
  <c r="H17" i="64"/>
  <c r="H18" i="64"/>
  <c r="H19" i="64"/>
  <c r="H20" i="64"/>
  <c r="H21" i="64"/>
  <c r="H22" i="64"/>
  <c r="H23" i="64"/>
  <c r="H24" i="64"/>
  <c r="H25" i="64"/>
  <c r="H26" i="64"/>
  <c r="H27" i="64"/>
  <c r="H28" i="64"/>
  <c r="H29" i="64"/>
  <c r="H30" i="64"/>
  <c r="H31" i="64"/>
  <c r="H32" i="64"/>
  <c r="H33" i="64"/>
  <c r="H34" i="64"/>
  <c r="H35" i="64"/>
  <c r="H36" i="64"/>
  <c r="H37" i="64"/>
  <c r="H38" i="64"/>
  <c r="H10" i="64"/>
  <c r="H11" i="48"/>
  <c r="H12" i="48"/>
  <c r="A11" i="65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F7" i="64" l="1"/>
  <c r="D9" i="76"/>
  <c r="A11" i="64"/>
  <c r="A12" i="64" s="1"/>
  <c r="A13" i="64" s="1"/>
  <c r="A14" i="64" s="1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H10" i="82" l="1"/>
  <c r="F7" i="82" s="1"/>
  <c r="C50" i="1" s="1"/>
  <c r="B1" i="82"/>
  <c r="H10" i="81"/>
  <c r="B1" i="81"/>
  <c r="H10" i="80"/>
  <c r="B1" i="80"/>
  <c r="H10" i="79"/>
  <c r="F7" i="79" s="1"/>
  <c r="C47" i="1" s="1"/>
  <c r="B1" i="79"/>
  <c r="H10" i="56"/>
  <c r="F7" i="56" s="1"/>
  <c r="H15" i="55"/>
  <c r="F7" i="55" s="1"/>
  <c r="H10" i="45"/>
  <c r="H16" i="54"/>
  <c r="F7" i="54" s="1"/>
  <c r="H31" i="76"/>
  <c r="F7" i="76" s="1"/>
  <c r="F7" i="81" l="1"/>
  <c r="C49" i="1" s="1"/>
  <c r="F7" i="80"/>
  <c r="C48" i="1" s="1"/>
  <c r="H11" i="78"/>
  <c r="F7" i="78" s="1"/>
  <c r="B1" i="78"/>
  <c r="C41" i="1" l="1"/>
  <c r="H10" i="75"/>
  <c r="H10" i="74"/>
  <c r="H21" i="39"/>
  <c r="F7" i="39" s="1"/>
  <c r="H11" i="73"/>
  <c r="H12" i="73"/>
  <c r="H10" i="73"/>
  <c r="H10" i="72"/>
  <c r="H18" i="71" l="1"/>
  <c r="H10" i="70"/>
  <c r="H11" i="69" l="1"/>
  <c r="H10" i="69"/>
  <c r="H15" i="68"/>
  <c r="F7" i="68" s="1"/>
  <c r="H16" i="67"/>
  <c r="F7" i="67" s="1"/>
  <c r="H11" i="66"/>
  <c r="H10" i="66"/>
  <c r="H13" i="52" l="1"/>
  <c r="F7" i="52" s="1"/>
  <c r="H12" i="51" l="1"/>
  <c r="F7" i="51" l="1"/>
  <c r="H24" i="65"/>
  <c r="H10" i="77" l="1"/>
  <c r="B1" i="77"/>
  <c r="H10" i="50"/>
  <c r="H10" i="49"/>
  <c r="H10" i="48"/>
  <c r="F7" i="77" l="1"/>
  <c r="C25" i="1" s="1"/>
  <c r="H10" i="2" l="1"/>
  <c r="B1" i="76" l="1"/>
  <c r="F7" i="75"/>
  <c r="C40" i="1" s="1"/>
  <c r="B1" i="75"/>
  <c r="F7" i="74"/>
  <c r="C39" i="1" s="1"/>
  <c r="B1" i="74"/>
  <c r="F7" i="73"/>
  <c r="C37" i="1" s="1"/>
  <c r="B1" i="73"/>
  <c r="B1" i="72"/>
  <c r="B1" i="71"/>
  <c r="F7" i="70"/>
  <c r="C34" i="1" s="1"/>
  <c r="B1" i="70"/>
  <c r="B1" i="69"/>
  <c r="C32" i="1"/>
  <c r="B1" i="68"/>
  <c r="B1" i="67"/>
  <c r="B1" i="66"/>
  <c r="F7" i="65"/>
  <c r="C27" i="1" s="1"/>
  <c r="B1" i="65"/>
  <c r="C26" i="1"/>
  <c r="B1" i="64"/>
  <c r="F7" i="69" l="1"/>
  <c r="C33" i="1" s="1"/>
  <c r="C42" i="1"/>
  <c r="F7" i="72"/>
  <c r="C36" i="1" s="1"/>
  <c r="F7" i="71"/>
  <c r="C35" i="1" s="1"/>
  <c r="C31" i="1"/>
  <c r="F7" i="66"/>
  <c r="C30" i="1" s="1"/>
  <c r="B1" i="2"/>
  <c r="B1" i="48"/>
  <c r="B1" i="49"/>
  <c r="B1" i="50"/>
  <c r="B1" i="51"/>
  <c r="B1" i="52"/>
  <c r="B1" i="39"/>
  <c r="B1" i="54"/>
  <c r="B1" i="45"/>
  <c r="B1" i="55"/>
  <c r="B1" i="56"/>
  <c r="C29" i="1"/>
  <c r="C46" i="1"/>
  <c r="F7" i="48"/>
  <c r="C22" i="1" s="1"/>
  <c r="F7" i="45"/>
  <c r="C44" i="1" s="1"/>
  <c r="C38" i="1"/>
  <c r="C45" i="1" l="1"/>
  <c r="C28" i="1"/>
  <c r="C43" i="1"/>
  <c r="F7" i="50"/>
  <c r="C24" i="1" s="1"/>
  <c r="F7" i="49"/>
  <c r="C23" i="1" s="1"/>
  <c r="F7" i="2"/>
  <c r="C21" i="1" s="1"/>
</calcChain>
</file>

<file path=xl/sharedStrings.xml><?xml version="1.0" encoding="utf-8"?>
<sst xmlns="http://schemas.openxmlformats.org/spreadsheetml/2006/main" count="1068" uniqueCount="342">
  <si>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</si>
  <si>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</si>
  <si>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</si>
  <si>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</si>
  <si>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</si>
  <si>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</si>
  <si>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</si>
  <si>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</si>
  <si>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</si>
  <si>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</si>
  <si>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</si>
  <si>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</si>
  <si>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</si>
  <si>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</si>
  <si>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</si>
  <si>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</si>
  <si>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</si>
  <si>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</si>
  <si>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</si>
  <si>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</si>
  <si>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</si>
  <si>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</si>
  <si>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</si>
  <si>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</si>
  <si>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</si>
  <si>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</si>
  <si>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</si>
  <si>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</si>
  <si>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</si>
  <si>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</si>
  <si>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</si>
  <si>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</si>
  <si>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</si>
  <si>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</si>
  <si>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</si>
  <si>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</si>
  <si>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</si>
  <si>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</si>
  <si>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</si>
  <si>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</si>
  <si>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</si>
  <si>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</si>
  <si>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</si>
  <si>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</si>
  <si>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</si>
  <si>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</si>
  <si>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</si>
  <si>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t>załącznik nr 1a do specyfikacji</t>
  </si>
  <si>
    <t>część 9</t>
  </si>
  <si>
    <t>część 10</t>
  </si>
  <si>
    <t>część 11</t>
  </si>
  <si>
    <t>część 12</t>
  </si>
  <si>
    <t>część 13</t>
  </si>
  <si>
    <t>część 14</t>
  </si>
  <si>
    <t>część 15</t>
  </si>
  <si>
    <t>część 16</t>
  </si>
  <si>
    <t>część 17</t>
  </si>
  <si>
    <t>część 18</t>
  </si>
  <si>
    <t>część 19</t>
  </si>
  <si>
    <t>część 20</t>
  </si>
  <si>
    <t>część 21</t>
  </si>
  <si>
    <t>część 22</t>
  </si>
  <si>
    <t>część 23</t>
  </si>
  <si>
    <t>część 24</t>
  </si>
  <si>
    <t>część 25</t>
  </si>
  <si>
    <t>część 26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</si>
  <si>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</si>
  <si>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część 27</t>
  </si>
  <si>
    <t>część 28</t>
  </si>
  <si>
    <t>część 29</t>
  </si>
  <si>
    <t>część 30</t>
  </si>
  <si>
    <t>część 31</t>
  </si>
  <si>
    <t>część 32</t>
  </si>
  <si>
    <t>część 33</t>
  </si>
  <si>
    <t>część 34</t>
  </si>
  <si>
    <t>Załącznik nr …… do umowy</t>
  </si>
  <si>
    <t>Załącznik nr 1a do specyfikacji</t>
  </si>
  <si>
    <t>opak.</t>
  </si>
  <si>
    <t>Prześcieradło podgumowane 140 x 70 (+/- 10%)</t>
  </si>
  <si>
    <t>Opaska wiskozowa  lub poliestrowa dziana każda opakowana pojedynczo 5cmx4m</t>
  </si>
  <si>
    <t>Opaska wiskozowa  lub poliestrowa dziana każda opakowana pojedynczo  10cmx4m</t>
  </si>
  <si>
    <t xml:space="preserve">Opaska wiskozowa  lub poliestrowa dziana  każda opakowana pojedynczo   15cmx4m </t>
  </si>
  <si>
    <t>Łatwoślizgi. Zestaw do przemieszczania pacjenta. Zestaw wykonany z cienkiego, wytrzymałego materiału, jednorodnego, odpornego na rozdarcie i rozciąganie z możliwością ślizgania (po obu stronach), redukujący maksymalnie siły tarcia, łatwy do utrzymania w czystości, odporny na działanie środków dezynfekcyjnych. Obciążenie 130-180 kg, kurczliwość 5%, temperatura prania 70-95 st. CMoże posiadać uchwyty. Szer. 900 – 1000 mm.</t>
  </si>
  <si>
    <t>J.M</t>
  </si>
  <si>
    <t>sztuka</t>
  </si>
  <si>
    <t>zestaw</t>
  </si>
  <si>
    <t>Podkład nieprzemakalny wysokochłonny z celulozowym wkładem o gramaturze od min; 53g/m2. Rozmiar 60cm x 90cm, chłonność min.1600 ml.</t>
  </si>
  <si>
    <t>Podkład nieprzemaklany wysokochłonny z celulozowym wkładem o gramaturze min.43g/m2, absorbcja min. 900 ml. Rozmiar 60cm x 60cm</t>
  </si>
  <si>
    <t>Pieluchomajtki dla dorosłych w całości wykonane z paroprzepuszczalnego laminatu oddychającego, dzienne 1600ml. Rozmiar S.</t>
  </si>
  <si>
    <t>Pieluchomajtki dla dorosłych w całości wykonane z paroprzepuszczalnego laminatu oddychającego, dzienne 2300ml. Rozmiar M.</t>
  </si>
  <si>
    <t>Pieluchomajtki dla dorosłych w całości wykonane z paroprzepuszczalnego laminatu oddychającego, dzienne 2600ml. Rozmiar L.</t>
  </si>
  <si>
    <t>Pieluchomajtki dla dorosłych w całości wykonane z paroprzepuszczalnego laminatu oddychającego, dzienne 2600ml. Rozmiar XL.</t>
  </si>
  <si>
    <t>Pieluchomajtki dla dorosłych w całości wykonane z paroprzepuszczalnego laminatu oddychającego, nocne 2900ml. Rozmiar M.</t>
  </si>
  <si>
    <t>Pieluchomajtki dla dorosłych w całości wykonane z paroprzepuszczalnego laminatu oddychającego, nocne 3200ml. Rozmiar L.</t>
  </si>
  <si>
    <t xml:space="preserve">Pieluchomajtki dla dorosłych w całości wykonane z paroprzepuszczalnego laminatu oddychającego, nocne 3200 ml Rozmiar XXL. </t>
  </si>
  <si>
    <t>Wkładki ginekologiczne sterylne (I klasa sterylności) o wysokiej chłonności, opakowanie nie większe niż 10 szt. Rozmiar 34cm x 9cm</t>
  </si>
  <si>
    <t>Jałowy zestaw do wkłuć - zawartość pakietu: serweta nieprzemakalna o wym. min. 75cm x 90cm  laminowana, dwuwarstwowa - służąca do zawinięcia zestawu, kompresy z gazy bawełnianej 17 nitkowej 12 warstwowe lub włókninowe o wym. 5cm x 5cm - 15 szt., narzędzie chwytne z zapięciem, miska, serweta 75cm x 90cm. laminowana, dwuwarstwowa, z regulowanym otworem, z klejem wokół otworu.</t>
  </si>
  <si>
    <t>Serwetka celulozowa do osuszania rąk po myciu chirurgicznym, miękka, chłonna, jałowa. Sterylizowana tlenkiem etylenu, zapakowana w  opakowanie papierowo-foliowe. Rozmiar 50cm x 40cm.</t>
  </si>
  <si>
    <t>kg</t>
  </si>
  <si>
    <t>Wata celulozowa, bielona, w warstwach. Rozmiar 40cm x 60cm, opak.=5 kg</t>
  </si>
  <si>
    <t>Wata bawełniano-wiskozowa. Opak.=500g</t>
  </si>
  <si>
    <t>Opaska kohezyjna pakowane pojedynczo. Rozmiar 8cm x 4-5m</t>
  </si>
  <si>
    <t>Syntetyczny podkład pod opatrunek gipsowy. Rozmiar 10cm x 3m</t>
  </si>
  <si>
    <t>Syntetyczny podkład pod opatrunek gipsowy. Rozmiar 15cm x 3m</t>
  </si>
  <si>
    <t>Syntetyczny podkład pod opatrunek gipsowy. Rozmiar 20cm x 3m</t>
  </si>
  <si>
    <t>Opaski gipsowe, pokryte z obu stron gipsem medycznym, nawinięte na szpulę z tworzywa sztucznego, z perforacją ułatwiającą namakanie opasek, z małą utratą gipsu, pakowane maksymalnie po 2 szt., szybkowiążące (4-6 minut). Rozmiar 10cm x 3m</t>
  </si>
  <si>
    <t>Opaski gipsowe, pokryte z obu stron gipsem medycznym, nawinięte na szpulę z tworzywa sztucznego, z perforacją ułatwiającą namakanie opasek, z małą utratą gipsu, pakowane maksymalnie po 2 szt., szybkowiążące (4-6 minut). Rozmiar 14-15cm x 3m</t>
  </si>
  <si>
    <t>Jałowa folia z elastycznym kręgiem do ochrony brzegów rany operacyjnej z ringiem 12-13cm do laparotomii.</t>
  </si>
  <si>
    <t>Jałowa folia z elastycznym kręgiem do ochrony brzegów rany operacyjnej z ringiem 17-18cm do laparotomii.</t>
  </si>
  <si>
    <t>Jałowa folia z elastycznym kręgiem do ochrony brzegów rany operacyjnej z ringiem 22-23cm do laparotomii.</t>
  </si>
  <si>
    <t>Jałowa folia z elastycznym kręgiem do ochrony brzegów rany operacyjnej z ringiem 27-28cm do laparotomii.</t>
  </si>
  <si>
    <t xml:space="preserve">Sterylny, poliuretanowy opatrunek do mocowania cewników centralnych z wycięciem. Rozmiar 8,5 x 11,5 cm (+/-20%) z szerokimi aplikatorami (min. 2,5 cm), laminowaną metką i  szerokim laminowanym paskiem włókninowym z wycięciem. Obrzeże wzmocnione od spodu włókniną. Odporny na działanie środków dezynfekcyjnych zawierających alkohol. Wyrób medyczny klasy IIa, opakowanie typu folia-folia. Potwierdzenie bariery folii dla wirusów =&gt;27nm przez niezależne laboratorium na podstawie badań statystycznie znamiennej ilości próbek (min 32). </t>
  </si>
  <si>
    <t>Sterylny opatrunek poliuretanowy. Rozmiar 10 x 25 cm (+/-20%) z ramką. Odporny na działanie środków dezynfekcyjnych zawierających alkohol. Klej akrylowy naniesiony równomiernie. Wyrób medyczny klasy IIa, opakowanie  typu folia-folia. Potwierdzenie bariery folii dla wirusów =&gt;27nm przez niezależne laboratorium na podstawie badań statystycznie znamiennej ilości próbek (min 32).</t>
  </si>
  <si>
    <t>Sterylny, poliuretanowy opatrunek do mocowania kaniul u dzieci. Rozmiar 4,4 x 4,4 cm (+/-20% )z ramką. Odporny na działanie środków dezynfekcyjnych zawierających alkohol. Klej akrylowy naniesiony równomiernie. Wyrób medyczny klasy IIa, opakowanie  typu folia-folia. Potwierdzenie bariery folii dla wirusów =&gt;27nm przez niezależne laboratorium na podstawie badań statystycznie znamiennej ilości próbek (min 32).</t>
  </si>
  <si>
    <t>Sterylny, poliuretanowy opatrunek do mocowania kaniul obwodowych u dzieci z wycięciem. Rozmiar 5 x 5,7 cm (+/-20%) z szerokim aplikatorem (min. 3 cm) i dwoma paskami włókninowymi. Kolorowa aplikacja dla dzieci. Wzmocnienie włókniną w części obejmującej kaniulę. Odporny na działanie środków dezynfekcyjnych zawierających alkohol. Klej akrylowy naniesiony równomiernie. Wyrób medyczny klasy IIa, opakowanie  typu folia-folia. Potwierdzenie bariery folii dla wirusów =&gt;27nm przez niezależne laboratorium na podstawie badań statystycznie znamiennej ilości próbek (min 32).</t>
  </si>
  <si>
    <t>Poszwa z włókniny polipropylenowej o min. gramaturze 35g/m2. Zielone lub niebieskie. Rozmiar 210cm x 140-160cm (+/-10%).</t>
  </si>
  <si>
    <t>Poszewka z włókniny polipropylenowej o min. gramaturze 35g/m2. Zielone lub niebieskie. Rozmiar 80cm x 90cm (+/-10%).</t>
  </si>
  <si>
    <t>Podkład z włókniny polipropylenowej o gramaturze min.35g/m2. Zielone lub niebieskie. Rozmiar 80cm x 90cm (+/-10%).</t>
  </si>
  <si>
    <t>Podkład higieniczny wykonany z włókniny polipropylenowej o gramaturze min. 40g/m2. Zielone lub niebieskie. Rozmiar 85-90cm x 140-160cm (+/-10%).</t>
  </si>
  <si>
    <t>Jałowa serweta nieprzemakalna i absorpcyjna - nieprzylepna wykonana z włókien pełnobarierowych laminowanych, minimum dwuwarstwowych. Gramarura min. 55g/m2. Rozmiar 50cm x 50cm (+/-20%).</t>
  </si>
  <si>
    <t>Jałowa serweta nieprzemakalna i absorpcyjna nieprzylepna wykonana z włókien pełnobarierowych laminowanych, minimum dwuwarstwowych. Gramarura min. 55g/m2. Rozmiar 80cm x 90cm (+/-20%).</t>
  </si>
  <si>
    <t>Jałowa serweta nieprzemakalna na stolik instrumentariuszki wykonana z włókien pełnobarierowych laminowanych, minimum dwuwarstwowych. Gramarura min. 55g/m2. Rozmiar 100cm x 150cm (+/-20%).</t>
  </si>
  <si>
    <t>Jałowa serweta nieprzemakalna i absorpcyjna samoprzylepna wykonana z włókien pełnobarierowych laminowanych, minimum dwuwarstwowych. Gramarura min. 55g/m2. Rozmiar 80cm x 90cm (+/-20%).</t>
  </si>
  <si>
    <t>Jałowa serweta nieprzemakalna z regulowaną średnicą otworu, z taśmą samoprzylepną wokół otworu wykonana z włókien pełnobarierowych laminowanych, minimum dwuwarstwowych. Gramarura min. 55g/m2. Rozmiar 70cm x 90cm (+/-20%).</t>
  </si>
  <si>
    <t>Kompresy z gazy 17 nitkowej, 12 warstw, niejałowe. Rozmiar 5cm x 5cm (+/-10%), opak.=100 szt.</t>
  </si>
  <si>
    <t>Kompresy z gazy 17 nitkowej,12 warstw, niejałowe. Rozmiar 7,5cm x 7,5cm (+/-10%), opak.=100 szt.</t>
  </si>
  <si>
    <t>Kompresy z gazy 17 nitkowej, 12 warstw, niejałowe. Rozmiar 10cm x 10cm (+/-10%), opak.=100 szt.</t>
  </si>
  <si>
    <t>Kompresy włókninowe, niejałowe. Rozmiar 10cm x 10cm, opak.=100 szt.</t>
  </si>
  <si>
    <t>Jałowa, samoprzylepna folia chirurgiczna, antystatyczna, rozciągliwa, hypoalergiczna (pokryta klejem akrylowym) i nieprzepuszczalna dla bakterii, przepuszczalna dla pary wodnej, wodoszczelna. Przepuszczalność od 400g/m2/24h do 600g/m2/24h, grubość od 0,025mm do 0,030mm. Rozmiar 30cm x 28cm (+/-10%), powierzchnia przylepna 30cm x 21cm (+/-10%).</t>
  </si>
  <si>
    <t>mb</t>
  </si>
  <si>
    <t>Jałowa, samoprzylepna folia chirurgiczna, antystatyczna, rozciągliwa, hypoalergiczna (pokryta klejem akrylowym) i nieprzepuszczalna dla bakterii, przepuszczalna dla pary wodnej, wodoszczelna. Przepuszczalność od 400g/m2/24h do 600g/m2/24h, grubość od 0,025mm do 0,030mm. Rozmiar 15cm x 28cm (+/-10%), powierzchnia przylepna 15cm x 21cm (+/-10%).</t>
  </si>
  <si>
    <t xml:space="preserve">Jałowa, samoprzylepna folia chirurgiczna, antystatyczna, rozciągliwa, hypoalergiczna (pokryta klejem akrylowym) i nieprzepuszczalna dla bakterii, przepuszczalna dla pary wodnej, wodoszczelna. Przepuszczalność od 400g/m2/24h do 600g/m2/24h, grubość od 0,025mm do 0,030mm. Rozmiar 38cm x 41cm (+/-10%)  powierzchnia przylepna 32cm x 41cm (+/-10%) </t>
  </si>
  <si>
    <t xml:space="preserve">Jałowe zarękawki chirurgiczne z laminatu nieprzemakalnego jednorazowego użytku o gramaturze min. 45g/m2. Pakowane pojedynczo. </t>
  </si>
  <si>
    <t>Jałowa kieszenie nieprzemakalne wykończone taśmą samoprzylepną na narzędzia, jednokomorowa. Pakowane pojedynczo. Rozmiar 33cm x 38cm (+/-10%).</t>
  </si>
  <si>
    <t>Jałowa taśma samoprzylepna. Pakowane pojedynczo. Rozmiar 10cm x 50cm (+/-10%).</t>
  </si>
  <si>
    <t>Prześcieradło nieprzemakalne, foliowo-wiskozowe wzmocnione nitkami co około min. 10  mm o gramaturze całkowitej min. 60g/m2. Kolor biały. Rozmiar 80cm x 210cm (+/-10%).</t>
  </si>
  <si>
    <t>para</t>
  </si>
  <si>
    <t>Przylepiec włókninowy, elastyczny paroprzepuszczalny, pokryty hypoalergicznym klejem akrylowym. Rozmiar 10cm x 9-10m.</t>
  </si>
  <si>
    <t xml:space="preserve">Przylepiec włókninowy, elastyczny, paroprzepuszczalny, pokryty hypoalergicznym klejem akrylowym. Rozmiar 15cm x 9-10m.
</t>
  </si>
  <si>
    <t xml:space="preserve">Przylepiec włókninowy, elastyczny, paroprzepuszczalny, pokryty hypoalergicznym klejem akrylowym. Rozmiar 20cm x 9-10m.
</t>
  </si>
  <si>
    <t xml:space="preserve">Przylepiec włókninowy, elastyczny, paroprzepuszczalny, pokryty hypoalergicznym klejem akrylowym. Rozmiar 30cm x 9-10m.
</t>
  </si>
  <si>
    <t>Jałowy opatrunek z centralnie umieszczoną warstwą absorpcyjną nieprzywierającą do rany z mikroporowatą, elastyczną włókniną pokrytą hypoalergicznym klejem. Rozmiar 5cm x 7cm (+/-10%).</t>
  </si>
  <si>
    <t>Jałowy opatrunek z centralnie umieszczoną warstwą absorpcyjną nieprzywierającą do rany z mikroporowatą, elastyczną włókniną pokrytą hypoalergicznym klejem. Rozmiar 6cm x 10cm (+/-10%).</t>
  </si>
  <si>
    <t>Jałowy opatrunek z centralnie umieszczoną warstwą absorpcyjną nieprzywierającą do rany z mikroporowatą, elastyczną włókniną pokrytą hypoalergicznym klejem. Rozmiar 20cm x 10cm (+/-10%).</t>
  </si>
  <si>
    <t>Jałowy opatrunek z centralnie umieszczoną warstwą absorpcyjną nieprzywierającą do rany z mikroporowatą, elastyczną włókniną pokrytą hypoalergicznym klejem. Rozmiar 25cm x 10cm (+/-10%).</t>
  </si>
  <si>
    <t>Jałowy opatrunek z centralnie umieszczoną warstwą absorpcyjną nieprzywierającą do rany z mikroporowatą, elastyczną włókniną pokrytą hypoalergicznym klejem. Rozmiar 35cm x 10cm (+/-10%).</t>
  </si>
  <si>
    <t>Plaster do stabilizacji rurek intubacyjnych. z  opatrunkiem do mocowania rurek intubacyjnych trzyelementowy składający się z taśmy typu rzep VELCRO i dwóch mocowań włókninowych z rzepem na policzek. Rozmiar uniwersalny.</t>
  </si>
  <si>
    <t>Opaska do mocowania rurki intubacyjnej, dwuczęściowa, z możliwością regulacji, wykonana z miękkiego materiału zapobiegającego odleżynom, dla dorosłych.</t>
  </si>
  <si>
    <t>Opaska do mocowania rurki tracheostomijnej, wykonana z miękkiego materiału niepowodującego podrażnień i odleżyn, z możliwością regulacji, dla dorosłych.</t>
  </si>
  <si>
    <t xml:space="preserve">Poliuretanowy, sterylny opatrunek do tracheostomii, ułatwiający aplikację, typu STOMA PAD, dla dorosłych. Rozmiar 8 x 8,1 cm (+/-20%). Zamawiający dopuszcza opatrunek w wycięciem w kształcie litery Y.
</t>
  </si>
  <si>
    <t>Zestaw do zabiegów urologicznych PCNL; skład zestawu: a) serweta do zabiegów PCNL o wymiarach min; 175x300cm wyposażona w samoprzylepny otwór o wymiarach min; 20x30 cm zintegrowany z workiem do przechwytywania płynów wyposażonym w sztywnik, wymiar worka min; 60x148cm; Obłożenie wykonane z chłonnego i mocnego dwuwarstwowego laminatu (włóknina hydrofilowa PP typu spunbond/folia polietylenowa) o gramaturze minimum 62 g/m2, w strefie krytycznej dodatkowy podkład chłonny min 75g/m2, odpornością na penetrację płynów (nieprzemakalność) min. 160cm H2O oraz minimalnej wytrzymałości na rozerwanie 150 kPa. Opakowanie ma posiadać informacje o dacie ważności i nr serii w postaci dwóch naklejek do umieszczenia w dokumentacji medycznej.</t>
  </si>
  <si>
    <t>Zestaw do zabiegów cystoskopii; skład zestawu: a) serweta do zabiegów cystoskopii o wymiarach 75x175cm wyposażona w dwa otwory o średnicy 8 i 6 cm; b) dwie osłony na kończyny wyposażone w taśmy lepne, o wymiarze 75x120cm; c) serweta na stół instrumentariuszki; c) jako owinięcie zestawu 1x serweta wymiarach 190x150cm, d)1x taśma lepna 9x49cm.  Obłożenie wykonane z chłonnego i mocnego dwuwarstwowego laminatu (włóknina hydrofilowa PP typu spunbond/folia polietylenowa) o gramaturze minimum 60 g/m2, odpornością na penetrację płynów (nieprzemakalność) min. 93 cm H2O oraz minimalnej wytrzymałości na rozerwanie 93 kPa. Opakowanie ma posiadać informacje o dacie ważności i nr serii w postaci dwóch naklejek do umieszczenia w dokumentacji medycznej.</t>
  </si>
  <si>
    <t>Serweta do znieczulenia przewodowego. Jednorazowa, sterylna serweta z otworem samoprzylepnym o wymiarze 6x15cm, o wym. 75x80cm., wyposażona we wszystkich czterech rogach w taśmę lepną umożliwiającą zamocowanie serwety na plecach pacjenta. Serweta wykonana z dwuwarstwowego laminatu (włóknina wiskozowa i folia PE) o gramaturze 49g/m2,  nieprzemakalność min. 800cm H2O oraz wytrzymałość na rozerwanie min. 60 Kpa. Opakowanie ma posiadać informacje o dacie ważności i nr serii w postaci dwóch naklejek do umieszczenia w dokumentacji medycznej</t>
  </si>
  <si>
    <t>Fartuch urologiczny. Sterylny, jednorazowy fartuch  wykonany  z niebieskiej włókniny typu sontara (celuloza i poliester) o gramaturze min. 68g/m2. dolna część fartucha (od klatki piersiowej w dół) i rękawy wykonana z całkowicie nieprzemakalnej folii PE o grubości 50 mikronów. Wykończenie przy szyi jak i troki wykonane z włókniny typu Sontara (celuloza i poliester). Mankiety wykonane z miękkiej białej dzianiny (100% poliestru). Fartuch w przedniej części wyposażony w kontafałdy, obszerny i szeroki, umożliwiający zabezpieczenie kończyn operatora także w pozycji siedzącej. Rozmiar L: długość fartucha od najwyższego punktu 141cm, szerokość fartucha (od pachy do pachy) 64cm, długość rękawa (od szwu przy ramieniu do mankietu) 86cm; rozmiar XL: długość fartucha od najwyższego punktu 160cm, szerokość fartucha (od pachy do pachy) 71cm, długość rękawa (od szwu przy ramieniu do mankietu) 88cm. Pakowany indywidualnie z dwoma ręcznikami do osuszania rąk. Opakowanie ma posiadać informacje o dacie ważności i nr serii w postaci dwóch naklejek do umieszczenia w dokumentacji medycznej</t>
  </si>
  <si>
    <t>Osłona sterylna do posiadanego mikroskopu neurochirurgicznego Carl Zeiss Kinevo 900 ,wyposażona w chip elektroniczny. Sterylna, jednorazowa, o wymiarach 132 x min. 340cm. wyposażona w trzy wprowadzenia na podglądy, które posiadają uchwyty do mocowania w postaci taśm klejących i jedną osłonę na optykę  o średnicy 7 cm wyposażoną w sterylną przezierną osłonę mocowaną do mikroskopu za pomocą  magnesów . Osłona jest także wyposażona w cztery  taśmy samoprzylepnych które są przymocowane do osłony co pozwala na prawidłowe zabezpieczenie mikroskopu. Osłona jest złożona w sposób, który pozwala na aseptyczną aplikację.</t>
  </si>
  <si>
    <t>Zestaw</t>
  </si>
  <si>
    <t>Opis</t>
  </si>
  <si>
    <t>Ilość</t>
  </si>
  <si>
    <t>Osłona na stół narzędziowy 150x190cm, obszar chłonny 75x190cm</t>
  </si>
  <si>
    <t>Ściereczki celulozowe 35x40cm</t>
  </si>
  <si>
    <t>Fartuch chirurgiczny urologiczny wykonany z włókniny bawełnopodobnej typu Spunlaced o gramaturze min. 68g/m2. Wzmocnienia na rękawach  wykonane z folii PE 60 mikronów  oraz włókniny wiskozowo poliestrowej.  W przedniej części wzmocnienia wykonane z folii PE 47 mikronów oraz włókniny celulozowo – poliestrowej. Rozmiar XL.</t>
  </si>
  <si>
    <t>1x Torba papierowa 19x25cm</t>
  </si>
  <si>
    <t>Osłona foliowa na kamerę 18x250cm (elastyczna końcówka, taśma mocująca)</t>
  </si>
  <si>
    <t>Kleszczyki do dezynfekcji 19 cm niebieskie</t>
  </si>
  <si>
    <t>Organizator przewodów 9x18cm</t>
  </si>
  <si>
    <t>Tupfer okrągły gazowy 30x30cm (gaza 20-nitkowa, biały)</t>
  </si>
  <si>
    <t>JM.</t>
  </si>
  <si>
    <t>Dodatkowe warunki</t>
  </si>
  <si>
    <t>Osłona na stolik Mayo 79x145cm</t>
  </si>
  <si>
    <t>Strzykawka 10ml, 2-częściowa</t>
  </si>
  <si>
    <t>Lp.</t>
  </si>
  <si>
    <t>Zestaw musi zawierać następujace elementy:</t>
  </si>
  <si>
    <t>Zestaw do procedury urologicznej TUR</t>
  </si>
  <si>
    <t>Zestaw do procedury urologicznej PCNL</t>
  </si>
  <si>
    <t>Kompres włókninowy laparotomijny 40x40cm z tasiemką (130g, 3-warstwowy, znacznik RTG, zielony)</t>
  </si>
  <si>
    <t>Zestaw do irygacji urologiczny U91</t>
  </si>
  <si>
    <t>Dren łączący do ssaka 30ch 4mm FF</t>
  </si>
  <si>
    <t>Kompres gazowy 10x10cm (gaza 17-nitkowa, 16-warstwowy, znacznik RTG, biały)</t>
  </si>
  <si>
    <t>Osłona foliowa na ramię C 116x183cm</t>
  </si>
  <si>
    <t>Worek do zbiórki moczu 2000ml T90cm z zaworem</t>
  </si>
  <si>
    <t>Ostrze chirurgiczne nr 11 (CS)</t>
  </si>
  <si>
    <t>Miska nerkowata z polipropylenu 800ml, przezroczysta</t>
  </si>
  <si>
    <t>Kieszeń foliowa 40x35cm z taśmą samoprzylepną</t>
  </si>
  <si>
    <t>Organizator przewodów (rzep) 2.5x30cm, przyklejany</t>
  </si>
  <si>
    <t>Papier krepowy 60x60cm</t>
  </si>
  <si>
    <t>Obłożenie do nefroskopii 300x175cm, kieszeń 65x148cm, otwór 5cm, wykonana z dwuwarstwowego , chłonnego i nieprzemakalnego laminatu o gramaturze min. 59g/m2 w strefie mniej krytycznej, a w strefie krytycznej dodatkowa łata chłonna dwuwarstwowa min 86g/m2  Odporność na przenikanie płynów nie mniej niż &gt;100 cm H2O w strefie krytycznej i mniej krytycznej. Wytrzymałość na rozerwanie na sucho i na mokro 239/148 kpa w strefie krytycznej.</t>
  </si>
  <si>
    <r>
      <t>Zestaw serwet trójwarstwowych wzmocnionych z taśmą samoprzylepną (folia PE 40 mikronów, warstwa chłonna - włóknina 23 g/m</t>
    </r>
    <r>
      <rPr>
        <vertAlign val="superscript"/>
        <sz val="11"/>
        <color theme="1"/>
        <rFont val="Garamond"/>
        <family val="1"/>
        <charset val="238"/>
      </rPr>
      <t>2</t>
    </r>
    <r>
      <rPr>
        <sz val="11"/>
        <color theme="1"/>
        <rFont val="Garamond"/>
        <family val="1"/>
        <charset val="238"/>
      </rPr>
      <t>, warstwa komfortowa dla pacjenta 20 g/m</t>
    </r>
    <r>
      <rPr>
        <vertAlign val="superscript"/>
        <sz val="11"/>
        <color theme="1"/>
        <rFont val="Garamond"/>
        <family val="1"/>
        <charset val="238"/>
      </rPr>
      <t>2</t>
    </r>
    <r>
      <rPr>
        <sz val="11"/>
        <color theme="1"/>
        <rFont val="Garamond"/>
        <family val="1"/>
        <charset val="238"/>
      </rPr>
      <t>), odporność na przenikanie cieczy serwety min. 900 cm H</t>
    </r>
    <r>
      <rPr>
        <vertAlign val="subscript"/>
        <sz val="11"/>
        <color theme="1"/>
        <rFont val="Garamond"/>
        <family val="1"/>
        <charset val="238"/>
      </rPr>
      <t>2</t>
    </r>
    <r>
      <rPr>
        <sz val="11"/>
        <color theme="1"/>
        <rFont val="Garamond"/>
        <family val="1"/>
        <charset val="238"/>
      </rPr>
      <t>O, wytrzymałość na wypychanie min. 115 kPa w strefie krytycznej na sucho, w składzie: serweta operacyjna 90x75 cm -  2 szt., serweta operacyjna 175x175 cm – 1 szt., serweta operacyjna 150x240 cm – 1 szt.</t>
    </r>
  </si>
  <si>
    <t>Osłona na stół narzędziowy 150x190cm, obszar chłonny 75x190cm,</t>
  </si>
  <si>
    <t>Kieszeń na narzędzia chirurgiczne 30x50cm, 3-komorowa, przyklejana</t>
  </si>
  <si>
    <t>Opatrunek chłonny Mepore 9x10cm 5x5cm</t>
  </si>
  <si>
    <t>Miska z polipropylenu 250ml, z podziałką, niebieska</t>
  </si>
  <si>
    <t>Ostrze chirurgiczne 11E (CS)</t>
  </si>
  <si>
    <t xml:space="preserve">Kleszczyki do dezynfekcji 19 cm niebieskie </t>
  </si>
  <si>
    <t>Strzykawka 100ml 3-częściowa z adapterem LS, końcówką do cewnika</t>
  </si>
  <si>
    <t>Strzykawka 20ml, 2-częściowa</t>
  </si>
  <si>
    <t>Taca z polipropylenu 25x14x5cm 1575ml, niebieska</t>
  </si>
  <si>
    <t>Taśma lepna 9x49cm</t>
  </si>
  <si>
    <t>Taca z polipropylenu 43x28x1,5cm 3250ml, niebieska</t>
  </si>
  <si>
    <t>Nożyczki Metzenbaum długość szczęk 18 mm, trzonu 33 cm, średnica 5 mm, Rotacja trzonu 360 stopni, prawo i lewostronna, Rękojeść zaopatrzona w prostopadłe do jej górnej powierzchni męskie gniazdo wykonane z nierdzewnej stali o długości 4 mm. Trzon zewnętrznie pokryty antyrefleksyjną izolacją wykonana z politetrafluoroetylenu, wewnętrzny płaszcz wykonany z aluminium. Rękojeść i rotator wykonane z akrylonitrylo butadien sterylu. Szczęki wykonane z wtryskowo giętej, medycznej stali nierdzewnej, ostre na całej długości, umożliwiające cięcie wzdłuż całej długości krawędzi, zarówno dystalnie jak i proksymalnie. Materiały użyte do produkcji są wolne od związków DEPH oraz latexu. Nożyczki współpracują z generatorami elektrochirurgicznymi trybie monopolarnym w ustawieniu cięcie lub koagulacja, spełniającymi normy bezpieczeństwa IEC 60601-1, IEC 60601-1-2, IEC 60601-2-2</t>
  </si>
  <si>
    <t>Osłona foliowa na uchwyt do lampy, duża (zielono-biała)</t>
  </si>
  <si>
    <t>Nożyczki typuMetzenbaum długość szczęk 18 mm, trzonu 33 cm, średnica 5 mm, Rotacja trzonu 360 stopni, prawo i lewostronna, Rękojeść zaopatrzona w prostopadłe do jej górnej powierzchni męskie gniazdo wykonane z nierdzewnej stali o długości 4 mm. Trzon zewnętrznie pokryty antyrefleksyjną izolacją wykonana z politetrafluoroetylenu, wewnętrzny płaszcz wykonany z aluminium. Rękojeść i rotator wykonane z akrylonitrylo butadien sterylu. Szczęki wykonane z wtryskowo giętej, medycznej stali nierdzewnej, ostre na całej długości, umożliwiające cięcie wzdłuż całej długości krawędzi, zarówno dystalnie jak i proksymalnie. Materiały użyte do produkcji są wolne od związków DEPH oraz latexu. Nożyczki współpracują z generatorami elektrochirurgicznymi trybie monopolarnym w ustawieniu cięcie lub koagulacja, spełniającymi normy bezpieczeństwa IEC 60601-1, IEC 60601-1-2, IEC 60601-2-2</t>
  </si>
  <si>
    <t>Opatrunek chłonny typu Mepore 9x10cm 5x5cm</t>
  </si>
  <si>
    <t>Dren typu Redona 16Ch 50cm 14cm znacznik RTG PVC</t>
  </si>
  <si>
    <t>Fartuch chirurgiczny wzmocniony  jednorazowy fartuch chirurgiczny, pełnobarierowy ze wstawkami nieprzemakalnymi, wykonany z włókniny typu spunclaced o właściwościach hydrofobowych, gramaturze min. 68 g/m2 , fartuch złożony w sposób zapewniający aseptyczną aplikację, wiązany na troki wewnętrzne oraz troki zewnętrzne z kartonikiem. Indywidualne oznakowanie rozmiaru i rodzaju nadrukowane na fartuchu, pozwalające na identyfikację przed rozłożeniem. Rozmiar L</t>
  </si>
  <si>
    <t>Fartuch chirurgiczny wzmocniony jednorazowy fartuch chirurgiczny, pełnobarierowy ze wstawkami nieprzemakalnymi, wykonany z włókniny typu spunclaced o właściwościach hydrofobowych, gramaturze min. 68 g/m2 , fartuch złożony w sposób zapewniający aseptyczną aplikację, wiązany na troki wewnętrzne oraz troki zewnętrzne z kartonikiem. Indywidualne oznakowanie rozmiaru i rodzaju nadrukowane na fartuchu, pozwalające na identyfikację przed rozłożeniem. Rozmiar XL</t>
  </si>
  <si>
    <t>Fartuch chirurgiczny wzmocniony jednorazowy fartuch chirurgiczny, pełnobarierowy ze wstawkami nieprzemakalnymi, wykonany z włókniny typu spunclaced o właściwościach hydrofobowych, gramaturze min. 68 g/m2 , fartuch złożony w sposób zapewniający aseptyczną aplikację, wiązany na troki wewnętrzne oraz troki zewnętrzne z kartonikiem. Indywidualne oznakowanie rozmiaru i rodzaju nadrukowane na fartuchu, pozwalające na identyfikację przed rozłożeniem. Rozmiar L</t>
  </si>
  <si>
    <t>Zestaw do laparoskopi z narzędziami</t>
  </si>
  <si>
    <t>Zestaw do laparoskopi z nożyczkami</t>
  </si>
  <si>
    <t>Zestaw serwet trójwarstwowych wzmocnionych z taśmą samoprzylepną ( folia PE 40 mikronów, warstwa chłonna - włóknina 23 g/m2, warstwa komfortowa dla pacjenta 20 g/m2), odporność na przenikanie cieczy serwety min. 900 cmH2O, wytrzymałość na wypychanie min. 115 kPa w strefie krytycznej na sucho, w składzie: serweta operacyjna 90x75 cm -  2 szt. , serweta operacyjna 175x175 cm – 1 szt., serweta operacyjna 150x240 cm – 1 szt.</t>
  </si>
  <si>
    <t>Trokar optyczny 5mm, kaniula przezroczysta 10cm</t>
  </si>
  <si>
    <t>Uniwersalna przezroczysta kaniula do trokara 5mm, 10 cm</t>
  </si>
  <si>
    <t>Uniwersalna przezroczysta kaniula do trokara 12mm, 10 cm</t>
  </si>
  <si>
    <t>Jednorazowy trokar o średnicy 12 mm i długości 100 mm,  z karbowaną kaniulą. Obturator posiada kierunkową optyczną, stożkową końcówkę zaopatrzona w dwa separatory tkankowe, otwór do wprowadzenia kamery 10 mm na szczycie obturatora z bocznym przyciskiem do jej fiksacji. Czytelna oznaczenie średnicy na obturatorze i porcie kaniuli Podwójna uszczelka; stała w kaniuli, typu kaczy dziób, zapobiegająca utracie odmy przy zdjętym porcie, druga w zdejmowalnym porcie posiadająca syntetyczna osłonę zabezpieczająca przed jej uszkodzeniem, umożliwiająca stosowanie narzędzi tzw „ ednostaplera oversize „o średnicy 5-12,7 mm.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znacznikiem. Policarbonowa nasada obturatora zaopatrzona w dwa przeciwległe przyciski umożliwiające jej wyjęcie z kaniuli oraz czytelne oznaczenie średnicy</t>
  </si>
  <si>
    <t>Fartuch chirurgiczny wzmocniony  jednorazowy fartuch chirurgiczny, pełnobarierowy ze wstawkami nieprzemakalnymi, wykonany z włókniny typu spunclaced o właściwościach hydrofobowych, gramaturze min. 68 g/m2 , fartuch złożony w sposób zapewniający aseptyczną aplikację, wiązany na troki wewnętrzne oraz troki zewnętrzne z kartonikiem. Indywidualne oznakowanie rozmiaru i rodzaju nadrukowane na fartuchu, pozwalające na identyfikację przed rozłożeniem. Rozmiar XL</t>
  </si>
  <si>
    <t xml:space="preserve">Dotyczy części 1-12 oraz 14-34: 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</si>
  <si>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Oświadczamy,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*Jeżeli wykonawca nie poda powyższej informacji to Zamawiający przyjmie, że wybór oferty nie będzie prowadził do powstania u Zamawiającego obowiązku podatkowego zgodnie z przepisami o podatku od towarów i usług.</t>
  </si>
  <si>
    <t>Hasło dostępu do pliku JEDZ przekazanego pocztą elektroniczną: ………………………….</t>
  </si>
  <si>
    <t>zest</t>
  </si>
  <si>
    <t>Jałowa serweta na stolik Mayo z wzmocnioną wartstwą na instrumentarium wykonana z włókien pełnobarierowych laminowanych, minimum dwuwarstwowych. Rozmiar min. 75cm x 145cm (+/-20%).</t>
  </si>
  <si>
    <t>Jałowa serweta nieprzemakalna i absorpcyjna samoprzylepna wykonana z włókien pełnobarierowych laminowanych, minimum dwuwarstwowych. Gramarura min. 55g/m2. Rozmiar 75cm x 80cm (+/-20%).</t>
  </si>
  <si>
    <t>Jałowa serweta nieprzemakalna i absorpcyjna samoprzylepna wykonana z włókien pełnobarierowych laminowanych, minimum dwuwarstwowych. Gramarura min. 55g/m2. Rozmiar 175cm x 180cm (+/-20%).</t>
  </si>
  <si>
    <t>Pokrowiec na przewody np. do laparoskopii lub artroskopii, z mocnej przeźroczystej folii PE, teleskopowo złożony z nieprzemakalnymi taśmami do mocowania na końcówkach, sterylny. Pakowane pojedynczo. Rozmiar 13-17cm x min. 220cm (+/-20%)</t>
  </si>
  <si>
    <t>DFP.271.148.2018.KK</t>
  </si>
  <si>
    <t>Dostawa materiałów opatrunkowych i higienicznych</t>
  </si>
  <si>
    <t>Kompresy włókninowe, niejałowe. Rozmiar 5cm x 5cm, opak.=100 szt.</t>
  </si>
  <si>
    <r>
      <t xml:space="preserve">Opatrunek </t>
    </r>
    <r>
      <rPr>
        <b/>
        <sz val="11"/>
        <color rgb="FFFF0000"/>
        <rFont val="Garamond"/>
        <family val="1"/>
        <charset val="238"/>
      </rPr>
      <t>samoprzylepny</t>
    </r>
    <r>
      <rPr>
        <sz val="11"/>
        <rFont val="Garamond"/>
        <family val="1"/>
        <charset val="238"/>
      </rPr>
      <t xml:space="preserve"> na oko z przejrzystym okienkiem, pozwalającym zachować częściowe widzenie, struktura opatrunku pozwala skórze swobodnie oddychać, kształt łatwo dopasowujący się do warunków anatomicznych twarzy. Rozmiar 11cm x 8cm (+/-20%)</t>
    </r>
  </si>
  <si>
    <r>
      <t>Pokrowiec na aparaturę wykonany z mocnej przeźroczystej folii PE, ściągnięty elastyczną gumką umożliwiającą łatwe nałożenie na przyrząd, sterylny. Pakowane pojedynczo. Średnica</t>
    </r>
    <r>
      <rPr>
        <sz val="11"/>
        <color rgb="FFFF0000"/>
        <rFont val="Garamond"/>
        <family val="1"/>
        <charset val="238"/>
      </rPr>
      <t xml:space="preserve"> po rozciągnięciu </t>
    </r>
    <r>
      <rPr>
        <sz val="11"/>
        <rFont val="Garamond"/>
        <family val="1"/>
        <charset val="238"/>
      </rPr>
      <t>min. 80cm (+/-10%).</t>
    </r>
  </si>
  <si>
    <r>
      <t xml:space="preserve">Podkład celulozowy lub bibułowow- foliowy ,  niepodfoliowany dwuwarstwowy w rolce 50cm x min; 40m  perforowany co min. 37cm gramatura min. 32g/m2. </t>
    </r>
    <r>
      <rPr>
        <sz val="11"/>
        <color rgb="FFFF0000"/>
        <rFont val="Garamond"/>
        <family val="1"/>
        <charset val="238"/>
      </rPr>
      <t>Zamawiający dopuszcza podkład o wymiarach 50 cm x 50 m, perforacja co 34 cm.</t>
    </r>
    <r>
      <rPr>
        <sz val="11"/>
        <rFont val="Garamond"/>
        <family val="1"/>
        <charset val="238"/>
      </rPr>
      <t xml:space="preserve">
</t>
    </r>
  </si>
  <si>
    <r>
      <t xml:space="preserve">Czepek okrągły, ściągany bez ucisku gumką, z włókniny o gramaturze min. 14g/m2. Niebieski lub biały lub zielony. </t>
    </r>
    <r>
      <rPr>
        <sz val="11"/>
        <color rgb="FFFF0000"/>
        <rFont val="Garamond"/>
        <family val="1"/>
        <charset val="238"/>
      </rPr>
      <t>Zamawiający dopuszcza czepek  typu beret o gramaturze minim. 16 g/m2. Zamawiający dopuszcza wycenę za najmniejsze opakowanie  handlowe 100 szt. z przeliczeniem ilości z zaokrągleniem w górę do pełnych opakowań.</t>
    </r>
  </si>
  <si>
    <r>
      <t xml:space="preserve">Czepek chirurgiczny z wstawką ściągającą pot wykonany z włókniny o gramaturze 20-25g/m2, pakowany w kartonik, wiązany na troki, dopuszczalna wydłużona tylna część ze ściągaczem. Zielony lub niebieski. </t>
    </r>
    <r>
      <rPr>
        <sz val="11"/>
        <color rgb="FFFF0000"/>
        <rFont val="Garamond"/>
        <family val="1"/>
        <charset val="238"/>
      </rPr>
      <t>Zamawiający dopuszcza czepek typu furażerka, z lamówką około 8 mm, przechodzącą z tyłu w troki, wiązany na troki, niesterylny, wykonany z włókniny, o gramaturze 25 g/m2,z warstwą pochłaniającą pot w przedniej części o długości ok. 32 cm i wysokości 5 cm, troki o dł. Ok. 46 cm, głębokość czepka ok. 13 cm, denko o wymiarach ok. 20 cm x  12,5 cm, w kolorze zielonym, rozmiar uniwersalny, bez wydłużonej części tylnej oraz bez gumki. Zamawiający dopuszcza wycenę za najmniejsze opakowanie  handlowe 100 szt. z przeliczeniem ilości z zaokrągleniem w górę do pełnych opakowań.</t>
    </r>
  </si>
  <si>
    <r>
      <t>Czepek chirurgiczny wykonany z włókniny, ściągnięty z tyłu gumką, pakowany w kartonik w formie podajnika.</t>
    </r>
    <r>
      <rPr>
        <sz val="11"/>
        <color rgb="FFFF0000"/>
        <rFont val="Garamond"/>
        <family val="1"/>
        <charset val="238"/>
      </rPr>
      <t xml:space="preserve"> Zamawiający dopuszcza czepek typu furażerka, z lamówką około 8 mm, przechodzącą z tyłu w troki, wiązany na troki, niesterylny, wykonany z włókniny, o gramaturze 25 g/m2, troki o dł. Ok. 46 cm, głębokość czepka ok. 13 cm, denko o wymiarach ok. 20 cm x 12,5 cm, w kolorze zielonym, rozmiar uniwersalny, bez wydłużonej części tylnej oraz bez gumki. Zamawiający dopuszcza wycenę za najmniejsze opakowanie  handlowe 100 szt. z przeliczeniem ilości z zaokrągleniem w górę do pełnych opakowań.</t>
    </r>
  </si>
  <si>
    <r>
      <t>Czepek chirurgiczny z wstawką ściągającą pot wykonany z włókniny. Czepek osłaniający głowę i szyję wiązany na troki wokół szyi. Pakowany w kartonik w formie podajnika.</t>
    </r>
    <r>
      <rPr>
        <sz val="11"/>
        <color rgb="FFFF0000"/>
        <rFont val="Garamond"/>
        <family val="1"/>
        <charset val="238"/>
      </rPr>
      <t xml:space="preserve"> Zamawiający dopuszcza wycenę za najmniejsze opakowanie  handlowe 100 szt. z przeliczeniem ilości z zaokrągleniem w górę do pełnych opakowań.</t>
    </r>
  </si>
  <si>
    <r>
      <t xml:space="preserve">Pokrowce na buty (para)  wykonane z włókniny min. 35g/m2. Biały,  niebieski lub zielony. </t>
    </r>
    <r>
      <rPr>
        <sz val="11"/>
        <color rgb="FFFF0000"/>
        <rFont val="Garamond"/>
        <family val="1"/>
        <charset val="238"/>
      </rPr>
      <t>Zamawiający dopuszcza ochraniacze na obuwie, wykonane z włókniny, min. 40 g/m2. Zamawiający dopuszcza wycenę za najmniejsze opakowanie  handlowe 100 szt. z przeliczeniem ilości z zaokrągleniem w górę do pełnych opakowań.</t>
    </r>
  </si>
  <si>
    <r>
      <t xml:space="preserve">Ściereczka chłonna sterylna, wykonana z bardzo chłonnej celulozy, służąca do wycierania rąk przez operatora po myciu chirurgicznym oraz osuszania jałowych powierzchni, kolor biały. Rozmiar min. 30cm x 30cm. Pakowana pojedyńczo lub po dwie sztuki w opakowaniu. </t>
    </r>
    <r>
      <rPr>
        <sz val="11"/>
        <color rgb="FFFF0000"/>
        <rFont val="Garamond"/>
        <family val="1"/>
        <charset val="238"/>
      </rPr>
      <t>Zamawiający dopuszcza przeliczenie ilości ze 107 000 szt. na 53 500 op. a’2 szt</t>
    </r>
    <r>
      <rPr>
        <sz val="11"/>
        <rFont val="Garamond"/>
        <family val="1"/>
        <charset val="238"/>
      </rPr>
      <t xml:space="preserve">
</t>
    </r>
  </si>
  <si>
    <t>Zamawiający wyraża zgodę na podanie ceny jednostkowej brutto z zaokrągleniem do czterech miejsc po przecinku z jednoczesnym podaniem całościowej wartości brutto do dwóch miejsc po przecinku</t>
  </si>
  <si>
    <r>
      <t xml:space="preserve">Przylepiec z opatrunkiem, na bazie włókniny nieprzylegającym do ran, pokryty hypoalergicznym klejem akrylowym. Rozmiar 8cm x 5m. </t>
    </r>
    <r>
      <rPr>
        <sz val="11"/>
        <color rgb="FFFF0000"/>
        <rFont val="Garamond"/>
        <family val="1"/>
        <charset val="238"/>
      </rPr>
      <t>Zamawiający dopuszcza przylepiec z opatrunkiem w rozmiarze 8 cm x 1 m z odpowiednim przeliczeniem wymaganych ilości</t>
    </r>
    <r>
      <rPr>
        <sz val="11"/>
        <rFont val="Garamond"/>
        <family val="1"/>
        <charset val="238"/>
      </rPr>
      <t xml:space="preserve">
</t>
    </r>
  </si>
  <si>
    <r>
      <t xml:space="preserve">Hypoalergiczne, elastyczne, samoprzylepne paski do bez urazowego zamykania ran/zastąpienie szwów skórnych. Rozmiar 6mm x 38mm. </t>
    </r>
    <r>
      <rPr>
        <sz val="11"/>
        <color rgb="FFFF0000"/>
        <rFont val="Garamond"/>
        <family val="1"/>
        <charset val="238"/>
      </rPr>
      <t xml:space="preserve">Zamawiając wyraża zgodnę na zaoferowanie pasków w opakowaniu 6 sztuk z podaniem ceny za opakowanie i odpowiednium przeliczeniu wymaganej do pełnych opakowań. </t>
    </r>
  </si>
  <si>
    <r>
      <t xml:space="preserve">Hypoalergiczne, elastyczne, samoprzylepne paski do bez urazowego zamykania ran/zastąpienie szwów skórnych. Rozmiar 6mm x 70-80mm.. </t>
    </r>
    <r>
      <rPr>
        <sz val="11"/>
        <color rgb="FFFF0000"/>
        <rFont val="Garamond"/>
        <family val="1"/>
        <charset val="238"/>
      </rPr>
      <t xml:space="preserve">Zamawiając wyraża zgodnę na zaoferowanie pasków w opakowaniu 3 sztuk z podaniem ceny za opakowanie i odpowiednium przeliczeniu wymaganej do pełnych opakowań. </t>
    </r>
  </si>
  <si>
    <r>
      <t>Sterylny, poliuretanowy opatrunek do mocowania cewników centralnych z wycięciem. Rozmiar 10 x 12 cm</t>
    </r>
    <r>
      <rPr>
        <sz val="11"/>
        <color rgb="FFFF0000"/>
        <rFont val="Garamond"/>
        <family val="1"/>
        <charset val="238"/>
      </rPr>
      <t xml:space="preserve"> </t>
    </r>
    <r>
      <rPr>
        <strike/>
        <sz val="11"/>
        <color rgb="FFFF0000"/>
        <rFont val="Garamond"/>
        <family val="1"/>
        <charset val="238"/>
      </rPr>
      <t>(+/-20%) z szerokimi aplikatorami (min. 2,5 cm), laminowaną metką i  szerokim laminowanym paskiem włókninowym z dwoma  wycięciami.</t>
    </r>
    <r>
      <rPr>
        <sz val="11"/>
        <rFont val="Garamond"/>
        <family val="1"/>
        <charset val="238"/>
      </rPr>
      <t xml:space="preserve"> z ramką i metką. Obrzeże wzmocnione od spodu włókniną. Odporny na działanie środków dezynfekcyjnych zawierających alkohol. Wyrób medyczny klasy IIa, opakowanie typu folia-folia. Potwierdzenie bariery folii dla wirusów =&gt;27nm przez niezależne laboratorium na podstawie badań statystycznie znamiennej ilości próbek (min 32). </t>
    </r>
  </si>
  <si>
    <r>
      <t xml:space="preserve">Sterylny, poliuretanowy opatrunek do mocowania kaniul obwodowych z małym wycięciem. Rozmiar 6 x 7 cm </t>
    </r>
    <r>
      <rPr>
        <strike/>
        <sz val="11"/>
        <color rgb="FFFF0000"/>
        <rFont val="Garamond"/>
        <family val="1"/>
        <charset val="238"/>
      </rPr>
      <t>(+/-20%)</t>
    </r>
    <r>
      <rPr>
        <sz val="11"/>
        <rFont val="Garamond"/>
        <family val="1"/>
        <charset val="238"/>
      </rPr>
      <t xml:space="preserve"> z  ramką i metką. </t>
    </r>
    <r>
      <rPr>
        <strike/>
        <sz val="11"/>
        <color rgb="FFFF0000"/>
        <rFont val="Garamond"/>
        <family val="1"/>
        <charset val="238"/>
      </rPr>
      <t xml:space="preserve">Obrzeże wzmocnione od spodu włókniną z każdej strony. </t>
    </r>
    <r>
      <rPr>
        <sz val="11"/>
        <rFont val="Garamond"/>
        <family val="1"/>
        <charset val="238"/>
      </rPr>
      <t xml:space="preserve">Odporny na działanie środków dezynfekcyjnych zawierających alkohol. Klej akrylowy naniesiony równomiernie. Wyrób medyczny klasy IIa, opakowanie  typu folia-folia. Potwierdzenie bariery folii dla wirusów =&gt;27nm przez niezależne laboratorium na podstawie badań statystycznie znamiennej ilości próbek (min 32). </t>
    </r>
  </si>
  <si>
    <r>
      <t xml:space="preserve">Fartuch z cienkiej folii na rolce lub w kartonik po 100 szt., o grubości 0,028 mm. Biały. Rozmiar L. </t>
    </r>
    <r>
      <rPr>
        <sz val="11"/>
        <color rgb="FFFF0000"/>
        <rFont val="Garamond"/>
        <family val="1"/>
        <charset val="238"/>
      </rPr>
      <t>Zamawiający dopuszcza fartuchy o grubości 0,02 mm w rozmiarze uniwersalnym. Zamawiający dopuszcza wycenę za najmniejsze opakowanie  handlowe 100 szt. z przeliczeniem ilości z zaokrągleniem w górę do pełnych opakowań.</t>
    </r>
  </si>
  <si>
    <r>
      <t xml:space="preserve">Fartuch z grubej folii (wzmocniony i wydłużony) o gramaturze 41g/m2 i nieprzemakalności min. 100cm H2O. Niebieski. Rozmiar XL. </t>
    </r>
    <r>
      <rPr>
        <sz val="11"/>
        <color rgb="FFFF0000"/>
        <rFont val="Garamond"/>
        <family val="1"/>
        <charset val="238"/>
      </rPr>
      <t>Zamawiający dopuszcza fartuch z grubej folii (wzmocniony warstwą polipropylenu, wydłużony) o gramaturze 60g/m2 i nieprzemakalności min. 100 cm H2). Niebieski. Rozmiar XL. Zamawiający dopuszcza fartuch z grubej folii (wzmocniony warstwą polipropylenu, wydłużony) o gramaturze 43g/m2 i nieprzemakalności min. 100 cm H2). Zielony. Rozmiar XL. Zamawiający dopuszcza fartuchy foliowe o grubości 40 mikronów, kolor biały, rozmiar uniwersalny, długość 140 cm.</t>
    </r>
  </si>
  <si>
    <r>
      <t xml:space="preserve">Przylepiec włókninowy, paroprzepuszczalny, pokryty hypoalergicznym klejem akrylowym. Rozmiar 1,25cm x 9-10m. </t>
    </r>
    <r>
      <rPr>
        <sz val="11"/>
        <color rgb="FFFF0000"/>
        <rFont val="Garamond"/>
        <family val="1"/>
        <charset val="238"/>
      </rPr>
      <t>Zamawiający dopuszcza zaoferowanie przylepców pakowanych a’24 sztuki z odpowiednim przeliczeniem zamawianych ilości i podaniem ceny za opakowanie.</t>
    </r>
  </si>
  <si>
    <r>
      <t xml:space="preserve">Przylepiec przeźroczysty z mikroporami, hypoalergiczny, pokryty hypoalergicznym klejem akrylowym, paroprzepuszczalny, dający się łatwo podzielić wzdłuż i w poprzek bez użycia nożyczek. Rozmiar 1,25cm x 9-10m. </t>
    </r>
    <r>
      <rPr>
        <sz val="11"/>
        <color rgb="FFFF0000"/>
        <rFont val="Garamond"/>
        <family val="1"/>
        <charset val="238"/>
      </rPr>
      <t xml:space="preserve">Zamawiający dopuszcza zaoferowanie przylepców pakowanych a’24 sztuki z odpowiednim przeliczeniem zamawianych ilości i podaniem ceny za opakowanie.
</t>
    </r>
  </si>
  <si>
    <r>
      <t xml:space="preserve">Przylepiec włókninowy, paroprzepuszczalny, pokryty hypoalergicznym klejem akrylowym. Rozmiar 2,5cm x 9-10m.  </t>
    </r>
    <r>
      <rPr>
        <sz val="11"/>
        <color rgb="FFFF0000"/>
        <rFont val="Garamond"/>
        <family val="1"/>
        <charset val="238"/>
      </rPr>
      <t xml:space="preserve">Zamawiający dopuszcza zaoferowanie przylepców pakowanych a’12 sztuki z odpowiednim przeliczeniem zamawianych ilości i podaniem ceny za opakowanie.
</t>
    </r>
  </si>
  <si>
    <r>
      <t xml:space="preserve">Przylepiec przeźroczysty z mikroporami, hypoalergiczny, pokryty hypoalergicznym klejem akrylowym, paroprzepuszczalny, dający się łatwo podzielić wzdłuż i w poprzek bez użycia nożyczek. Rozmiar 2,5cm x 9-10m.  </t>
    </r>
    <r>
      <rPr>
        <sz val="11"/>
        <color rgb="FFFF0000"/>
        <rFont val="Garamond"/>
        <family val="1"/>
        <charset val="238"/>
      </rPr>
      <t xml:space="preserve">Zamawiający dopuszcza zaoferowanie przylepców pakowanych a’12 sztuki z odpowiednim przeliczeniem zamawianych ilości i podaniem ceny za opakowanie.
</t>
    </r>
  </si>
  <si>
    <r>
      <t xml:space="preserve">Przylepiec na bazie jedwabiu, hypoalergiczny, pokryty hypoalergicznym klejem akrylowym, paroprzepuszczalny, łatwo dający się podzielić w poprzek bez użycia nożyczek. Rozmiar 2,5cm x 9-10m. </t>
    </r>
    <r>
      <rPr>
        <sz val="11"/>
        <color rgb="FFFF0000"/>
        <rFont val="Garamond"/>
        <family val="1"/>
        <charset val="238"/>
      </rPr>
      <t xml:space="preserve"> Zamawiający dopuszcza zaoferowanie przylepców pakowanych a’12 sztuki z odpowiednim przeliczeniem zamawianych ilości i podaniem ceny za opakowanie.
</t>
    </r>
  </si>
  <si>
    <r>
      <t xml:space="preserve">Przylepiec włókninowy, paroprzepuszczalny, pokryty hypoalergicznym klejem akrylowym. Rozmiar 5cm x 9-10m. </t>
    </r>
    <r>
      <rPr>
        <sz val="11"/>
        <color rgb="FFFF0000"/>
        <rFont val="Garamond"/>
        <family val="1"/>
        <charset val="238"/>
      </rPr>
      <t xml:space="preserve">Zamawiający dopuszcza zaoferowanie przylepców pakowanych a’6 sztuki z odpowiednim przeliczeniem zamawianych ilości i podaniem ceny za opakowanie.
</t>
    </r>
  </si>
  <si>
    <r>
      <t xml:space="preserve">Przylepiec przeźroczysty z mikroporami, hypoalergiczny, pokryty hypoalergicznym klejem akrylowym, paroprzepuszczalny, dający się łatwo podzielić wzdłuż i w poprzek bez użycia nożyczek. Rozmiar 5cm x 9-10m. </t>
    </r>
    <r>
      <rPr>
        <sz val="11"/>
        <color rgb="FFFF0000"/>
        <rFont val="Garamond"/>
        <family val="1"/>
        <charset val="238"/>
      </rPr>
      <t>Zamawiający dopuszcza zaoferowanie przylepców pakowanych a’6 sztuki z odpowiednim przeliczeniem zamawianych ilości i podaniem ceny za opakowanie.</t>
    </r>
    <r>
      <rPr>
        <sz val="11"/>
        <rFont val="Garamond"/>
        <family val="1"/>
        <charset val="238"/>
      </rPr>
      <t xml:space="preserve">
</t>
    </r>
  </si>
  <si>
    <r>
      <t xml:space="preserve">Przylepiec na bazie jedwabiu, hypoalergiczny, pokryty hypoalergicznym klejem akrylowym, paroprzepuszczalny, łatwo dający się podzielić w poprzek bez użycia nożyczek. Rozmiar 5cm x 9-10m. </t>
    </r>
    <r>
      <rPr>
        <sz val="11"/>
        <color rgb="FFFF0000"/>
        <rFont val="Garamond"/>
        <family val="1"/>
        <charset val="238"/>
      </rPr>
      <t xml:space="preserve">Zamawiający dopuszcza zaoferowanie przylepców pakowanych a’6 sztuki z odpowiednim przeliczeniem zamawianych ilości i podaniem ceny za opakowanie.
</t>
    </r>
    <r>
      <rPr>
        <sz val="11"/>
        <rFont val="Garamond"/>
        <family val="1"/>
        <charset val="238"/>
      </rPr>
      <t xml:space="preserve">
</t>
    </r>
  </si>
  <si>
    <r>
      <t xml:space="preserve">Majtki siatkowe dla dorosłych do podtrzymywania wkładów i pieluch anatomicznych, wykonane z elastycznej przędzy poliamidowej, miękkie i przewiewne, nadające się do prania w temp. 60 st. C, opak=50 szt. Rozmiar uniwersalny lub rozmiar M, L. </t>
    </r>
    <r>
      <rPr>
        <sz val="11"/>
        <color rgb="FFFF0000"/>
        <rFont val="Garamond"/>
        <family val="1"/>
        <charset val="238"/>
      </rPr>
      <t>Zamawiający dopuszcza majtki siatkowe w opak. a 5 szt.</t>
    </r>
  </si>
  <si>
    <r>
      <t xml:space="preserve">Kieszeń dwukomorowa samoprzylepna 38x40cm pakowana oddzielnie do zestawu do laparoskopii ginekologicznej. </t>
    </r>
    <r>
      <rPr>
        <sz val="11"/>
        <color rgb="FFFF0000"/>
        <rFont val="Garamond"/>
        <family val="1"/>
        <charset val="238"/>
      </rPr>
      <t>Zamawiający dopuszcza kieszeń dwukomorową samoprzylepną, jałową o wym. 30x40cm, pakowaną pojedynczo. Zamawiający dopuszcza kieszeń dwukomorową spełniającą wymagania SWIZ w rozm. 38 x 43 cm. Zamawiający dopuszcza kieszeń dwukomorową samoprzylepną, jałową o wym. 35 x 42 cm.</t>
    </r>
  </si>
  <si>
    <r>
      <t xml:space="preserve">Kieszeń jednokomorowa samoprzylepna, jałowa o wym. 30x30 cm, pakowana pojedynczo. </t>
    </r>
    <r>
      <rPr>
        <sz val="11"/>
        <color rgb="FFFF0000"/>
        <rFont val="Garamond"/>
        <family val="1"/>
        <charset val="238"/>
      </rPr>
      <t>Zamawiający dopuszcza kieszeń jednokomorową samoprzylepną, jałową o wym. 30x40cm, pakowaną pojedynczo. Zamawiający dopuszcza kieszeń w rozm. 38 x 40 cm,  Zamawiający dopuszcza kieszeń jednokomorwej spełniającą wymagania SWIZ w rozm. 30 x 32 cm. Zamawiający dopuszcza kieszeń samoprzylepną jednokomorową rozm. 40 x 35 cm pakowano pojedyńczo.</t>
    </r>
  </si>
  <si>
    <r>
      <t>Kompresy z gazy 17 nitkowej,16 warstw, niejałowe z nitką RTG. Rozmiar 5cm x 5cm, opak.=100 szt.</t>
    </r>
    <r>
      <rPr>
        <sz val="11"/>
        <color rgb="FFFF0000"/>
        <rFont val="Garamond"/>
        <family val="1"/>
        <charset val="238"/>
      </rPr>
      <t xml:space="preserve"> </t>
    </r>
    <r>
      <rPr>
        <b/>
        <sz val="11"/>
        <color rgb="FF0070C0"/>
        <rFont val="Garamond"/>
        <family val="1"/>
        <charset val="238"/>
      </rPr>
      <t>Kompresy z gazy bielonej metodą bezchlorową, brzegi kompresów podwinięte, 100% bawełny, niejałowe.</t>
    </r>
  </si>
  <si>
    <r>
      <t xml:space="preserve">Kompresy z gazy 17 nitkowej,16 warstw, niejałowe. Rozmiar 10cm x 20cm, opak.=100 szt. </t>
    </r>
    <r>
      <rPr>
        <b/>
        <sz val="11"/>
        <color rgb="FF0070C0"/>
        <rFont val="Garamond"/>
        <family val="1"/>
        <charset val="238"/>
      </rPr>
      <t xml:space="preserve"> Kompresy z gazy bielonej metodą bezchlorową, brzegi kompresów podwinięte, 100% bawełny, niejałowe.</t>
    </r>
  </si>
  <si>
    <r>
      <t xml:space="preserve">Niejałowy seton, z gazy 4 warstwowej. Rozmiar 2cm x 2m. </t>
    </r>
    <r>
      <rPr>
        <b/>
        <sz val="11"/>
        <color rgb="FF0070C0"/>
        <rFont val="Garamond"/>
        <family val="1"/>
        <charset val="238"/>
      </rPr>
      <t>Setony wykonane z gazy bielonej metodą bezchlorową (klasa co najmniej IIa), niejałowe</t>
    </r>
  </si>
  <si>
    <r>
      <t xml:space="preserve">Zestaw do cięcia cesarskiego w ułożeniu litotomijnym. Sterylny, jednorazowy. Skład: a) serweta 180 x 240cm zintegrowana z nogawicami, w części centralnej serwety znajduje się otwór w kształcie trapezu o wymiarach 20 x 30 x 20cm, wypełniony folią chirurgiczną o grubości 23-28 mikronów i paraprzepuszczolności 400g/m2/24h, otwór ten okala worek przechwytujący płyny z modelowanym brzegiem i wyposażony w zawór do podłączenia drenu. Obłożenie wykonane z min. dwuwarstwowego nieprzemakalnego laminatu o gramaturze 63g/m2, nieprzemakalności min. 160cm H2O oraz wytrzymałości na rozerwanie min. 150Kpa. b) serweta - owiniecie noworodka o wym. min. 80 x 90cm - 2 szt.; c) serweta chirurgiczna o wym. min. 100 x 150cm; d) taśma lepna o wym. 9 x 49cm; e) 4 szt. ręczników chłonnych o wym. 30 x 40cm; f) pokrowiec na stolik Mayo z wywinięciem umożliwiającym aseptyczne okrycie stolika wykonany z o wymiarze min. 79 x 145cm; g) całość owinięta w serwetę o wym. 200 x 150cm, która służy jako nakrycie stolika instrumentalnego.Wymagana jest pełnobarierowość i spełnianie normy EN 13795-1-3 </t>
    </r>
    <r>
      <rPr>
        <b/>
        <sz val="11"/>
        <color rgb="FF0070C0"/>
        <rFont val="Garamond"/>
        <family val="1"/>
        <charset val="238"/>
      </rPr>
      <t xml:space="preserve"> lub równoważna.</t>
    </r>
    <r>
      <rPr>
        <sz val="11"/>
        <rFont val="Garamond"/>
        <family val="1"/>
        <charset val="238"/>
      </rPr>
      <t xml:space="preserve">Wymagane jest aby obłożenia chirurgiczne bezpośrednio stykające się z polem operacyjnym nie zawierały celulozy.Wymagana jest samoprzylepna podwójna etykieta umożliwiająca identyfikację produktu i nadająca się do wklejenia do dokumentacji medycznej, posiadająca informacje o dacie ważności i nr serii. </t>
    </r>
    <r>
      <rPr>
        <sz val="11"/>
        <color rgb="FFFF0000"/>
        <rFont val="Garamond"/>
        <family val="1"/>
        <charset val="238"/>
      </rPr>
      <t>Zamawiający dopuszcza zestaw z taśmami o wymiarze min. 9cm x 49cm. Zamawiający dopuszcza zestaw o gramaturze min. 62g/m2.</t>
    </r>
    <r>
      <rPr>
        <b/>
        <sz val="11"/>
        <color rgb="FF0070C0"/>
        <rFont val="Garamond"/>
        <family val="1"/>
        <charset val="238"/>
      </rPr>
      <t xml:space="preserve"> (1)Dopuszcza się nie wymaga zestaw do cesarskiego cięcia w ułożeniu litotomijnym w którego skład wchodzi: Serweta 260 x 310cm ze zintegrowanymi nogawicami z otworem brzusznym 27 x 33 otoczonym folią chirurgiczną (rozmiar okna 14 x 20cm) o grubości  0,09mm i paroprzepuszczalności MVTR &gt;270 g/m2/24h; Serweta dla noworodka 90 x 100cm; 4 Ręczniki celulozowe 30 x 40cm; Pokrowiec na stolik Mayo 80 x 145cm; Serweta na stolik instrumentariuszki 150 x 190cm; Gramatura obłożenia 57,5 g/m2, nieprzemakalność obłożenia 125cm H20 (spełnia wymagania wysokie normy EN 13 795). (2)Dopuszcza się nie wymaga zestaw do cesarskiego cięcia: serwety niezawierające celulozy ani wiskozy, wykonane z chłonnego laminatu polietylenu i włókniny polipropylenowej o minimalnej gramaturze 62g/m². Odporność materiału na przeniknie cieczy min. 200cm H₂O. Skład: 1 czerwona osłona na stolik Mayo o min. wym. 80x145cm; 1 serweta główna o min. wym. 250x300cm, ze zintegrowanymi nogawicami, przylepnym oknem z folią chirurgiczną otoczonym torbą do zbiórki płynów z 2 zaworkami spustowymi; 1 serweta dla noworodka wykonana z włókniny typu Spunlace o min. wym. 90x100cm; 1 taśma samoprzylepna wykonana z włókniny Spunlace 9x50cm; 2 ręczniki 30x40cm. Całość zawinięta w serwetę na stół instrumentariuszki o min. wym. 140x190cm. Zestaw w opakowaniu typu „folia-papier”, posiadającym dwie samoprzylepne naklejki transferowe zawierające nazwę dostawcy, numer referencyjny produktu, numer serii i datę ważności. Na opakowaniu jednostkowym piktogram potwierdzający, że zestaw nie zawiera lateksu. Opakowanie zbiorcze (karton) zabezpieczone dodatkowo wewnętrznie workiem z folii PE. Na opakowaniu zbiorczym kolorystyczny wskaźnik sterylizacji. Do oferty dołączone dokumenty wydane przez producenta wyrobu potwierdzające zgodność parametrów oferowanych sterylnych zestawów serwet z normami  MDD 93/42, PN EN 13795 : 2011, EN ISO 11135 -1: 2007 oraz EN 556 – 1:2001.
(3)Dopuszcza się nie wymaga zestaw do cięcia cesarskiego wykonanego z dwuwarstwowego laminatu o gramaturze 56g/m2, nieprzemakalności 250 H2O oraz wytrzymałości na rozerwanie 150 kPa o poniższym składzie: serweta w rozmiarze 270x200cm z otworem 35x32cm, workiem na płyny, folią chirurgiczną o grubości ≥60um i zintegrowanymi nogawicami - 1 szt.; serweta dla noworodka 60x80cm - 2 szt.; serweta chirurgiczna 90x150cm - 1 szt.; taśma medyczna 50x9cm - 1 szt.; ręczniczki 20x40cm - 4 szt.; serweta na stolik Mayo 145x80cm - 1 szt.; serweta na stolik instr. 190x150cm (owinięcie zestawu) - 1 szt.
(4) Dopuszcza się nie wymaga zestaw do cięcia cesarskiego wykonanego z 2-warstwowego laminatu PP/PE o gramaturze 55g/m2 z dodatkową warstwą chłonną w obszarze krytycznym o gramaturze 55g/m2 (łączna gramatura w obszarze krytycznym 110g/m2) oraz następującym składzie: 1 serweta na stolik narzędziowy wzmocniona 140x190cm; 1 serweta na stolika Mayo wzmocniona 80x145cm; 1 serweta do cięcia cesarskiego z torbą na płyny (okno 19x28cm) 315x250cm; 1 serweta dla noworodka 90x100cm; 1 taśma samoprzylepna 10x50cm; 4 ręczniki celulozowe 30x33cm.</t>
    </r>
  </si>
  <si>
    <r>
      <t xml:space="preserve">Zestaw do kraniotomii: serweta na stolik instrumentariuszki o wym. min. 140 x 190cm, serweta na stolik Mayo o wym. min. 79 x 145cm, serweta do obłożenia czaszki wypełniona folia chirurgiczną i torba do zbierania płynów o wym. min. 230 x 290cm - 1 szt., serwetki samoprzylepne o wym. min. 45 x 30cm - min. 4 szt., serwetki do rąk - min. 2 szt., taśma samoprzylepna min. 9 x 49cm. Wymagana jest pełnobarierowość i spełnianie normy EN 13795-1-3 </t>
    </r>
    <r>
      <rPr>
        <b/>
        <sz val="11"/>
        <color rgb="FF0070C0"/>
        <rFont val="Garamond"/>
        <family val="1"/>
        <charset val="238"/>
      </rPr>
      <t xml:space="preserve"> lub równoważna.</t>
    </r>
    <r>
      <rPr>
        <sz val="11"/>
        <rFont val="Garamond"/>
        <family val="1"/>
        <charset val="238"/>
      </rPr>
      <t xml:space="preserve">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 </t>
    </r>
    <r>
      <rPr>
        <b/>
        <sz val="11"/>
        <color rgb="FF0070C0"/>
        <rFont val="Garamond"/>
        <family val="1"/>
        <charset val="238"/>
      </rPr>
      <t>(1) Dopuszcza się nie wymaga zestaw do kraniotomii w którego skład wchodzi: Serweta na stolik instrumentariuszki 150 x 190cm; Pokrowiec na stolik Mayo 80 x 145cm; Serweta do obłożenia czaszki 280 x 225cm; 3 serwetki samoprzylepne 50 x 50cm; 2 Ręczniki celulozowe do rąk.
(2) Dopuszcza się nie wymaga zestaw do kraniotomii o poniższym składzie: serweta na stolik instr. 190x150cm - 1 szt.; serweta na stolik Mayo 145x80cm - 1 szt.; taśma medyczna 50x9cm - 1 szt.; serweta w rozmiarze 300x240cm z otworem 30x20 wypełniony folią chirurgiczną - 1 szt.; serweta przylepna w rozmiarze 60x50cm - 4 szt.; worek na płyny - 1 szt.; ręczniczki - 2 szt.
(3) Dopuszcza się nie wymaga zestaw do kraniotomii o następującym składzie: 1 serweta na stolik narzędziowy wzmocniona 140 x 190cm; 1 serweta na stolik Mayo wzmocniona 80 x 145cm; 1 serweta neurochirurgiczna z padem chłonnym i otworem z folią (19 x 30cm), z torbą do zbierania płynów 320 x 245cm (pad 50 x 80cm); 4 samoprzylepne serwety operacyjne 50 x 50cm; 1 taśma samoprzylepna 10 x 50cm; 2 uchwyty Velcro 2 x 23cm; 2 ręczniki celulozowe 30 x 33cm.</t>
    </r>
  </si>
  <si>
    <t>Oświadczamy, że zamówienie będziemy wykonywać do czasu wyczerpania ilości asortymentu określonego w załączniku nr 1a do specyfikacji, jednak nie dłużej niż przez 36 miesięcy (dotyczy części 1-30) oraz 24 miesięcy (dotyczy części 31-34), od dnia zawarcia umowy.</t>
  </si>
  <si>
    <r>
      <t>Plaster do stabilizacji drenów i cewników, wykonany z włókniny. Rozmiar L</t>
    </r>
    <r>
      <rPr>
        <b/>
        <sz val="11"/>
        <color rgb="FF0070C0"/>
        <rFont val="Garamond"/>
        <family val="1"/>
        <charset val="238"/>
      </rPr>
      <t xml:space="preserve"> </t>
    </r>
    <r>
      <rPr>
        <b/>
        <sz val="9"/>
        <color rgb="FF0070C0"/>
        <rFont val="Garamond"/>
        <family val="1"/>
        <charset val="238"/>
      </rPr>
      <t>(8,0 x 10,3 cm).</t>
    </r>
    <r>
      <rPr>
        <b/>
        <sz val="9"/>
        <rFont val="Garamond"/>
        <family val="1"/>
        <charset val="238"/>
      </rPr>
      <t xml:space="preserve"> </t>
    </r>
  </si>
  <si>
    <r>
      <t xml:space="preserve">UWAGA: Każdy zestaw powinien być oznaczony kolorystycznie celem jego łatwiejszej identyfikacji. Oznaczenie powinno znajdować się na wewnętrznej etykiecie (elementy barwne naniesione na tą etykietę) oraz na dodatkowej etykiecie bocznej (nazwa zestawu w kolorowej ramce).Wszystkie składowe ułożone w kolejności umożliwiającej sprawną aplikację zgodnie z zasadami aseptyki, zawinięte w serwetę na stolik instrumentariuszki. Zestaw powinien być wyposażony w minimum cztery samoprzylepne etykiety z nr katalogowym, datą ważności i numerem serii służąca do archiwizacji danych. Zawartość zestawu opisana w języku polskim na etykiecie produktowej. Zapakowane sterylnie w jedną torbę z przeźroczystej folii polietylenowej z klapką z materiału typu TYVEC zgrzewaną z folią, w celu zminimalizowania ryzyka rozjałowienia zawartości podczas wyjmowania z opakowania przy zgrzewie powinien znajdować się sterylny margines. Wymaga się dołączenia dokumentacji technicznej zawierającej  wyniki badań producenta gotowych, sterylnych wyrobów, zgodne z wymogami normy PN EN 13795 </t>
    </r>
    <r>
      <rPr>
        <b/>
        <sz val="11"/>
        <color rgb="FF0070C0"/>
        <rFont val="Garamond"/>
        <family val="1"/>
        <charset val="238"/>
      </rPr>
      <t xml:space="preserve"> lub równoważnej. </t>
    </r>
    <r>
      <rPr>
        <sz val="11"/>
        <rFont val="Garamond"/>
        <family val="1"/>
        <charset val="238"/>
      </rPr>
      <t>Dokumenty winne zawierać informacje wymagane zapisami rozdziałów 4, 5 pkt. 5.2 oraz 7 normy. Wymagane oznaczenie kolorystyczne: "Zestaw TUR Urologia ‘’- kolor zielony i ramka zielona.</t>
    </r>
  </si>
  <si>
    <r>
      <t>UWAGA: Każdy zestaw powinien być oznaczony kolorystycznie celem jego łatwiejszej identyfikacji. Oznaczenie powinno znajdować się na wewnętrznej etykiecie (elementy barwne naniesione na tą etykietę) oraz na dodatkowej etykiecie bocznej (nazwa zestawu w kolorowej ramce). Wszystkie składowe ułożone w kolejności umożliwiającej sprawną aplikację zgodnie z zasadami aseptyki, zawinięte w serwetę na stolik instrumentariuszki. Zestaw powinien być wyposażony w minimum cztery samoprzylepne etykiety z nr katalogowym, datą ważności i numerem serii służąca do archiwizacji danych. Zawartość zestawu opisana w języku polskim na etykiecie produktowej. Zapakowane sterylnie w jedną torbę z przeźroczystej folii polietylenowej z klapką z materiału typu TYVEC zgrzewaną z folią, w celu zminimalizowania ryzyka rozjałowienia zawartości podczas wyjmowania z opakowania przy zgrzewie powinien znajdować się sterylny margines. Wymaga się dołączenia dokumentacji technicznej zawierającej  wyniki badań producenta gotowych, sterylnych wyrobów, zgodne z wymogami normy PN EN 13795</t>
    </r>
    <r>
      <rPr>
        <b/>
        <sz val="11"/>
        <color rgb="FF0070C0"/>
        <rFont val="Garamond"/>
        <family val="1"/>
        <charset val="238"/>
      </rPr>
      <t xml:space="preserve">  lub równoważnej</t>
    </r>
    <r>
      <rPr>
        <sz val="11"/>
        <rFont val="Garamond"/>
        <family val="1"/>
        <charset val="238"/>
      </rPr>
      <t xml:space="preserve"> . Dokumenty winne zawierać informacje wymagane zapisami rozdziałów 4, 5 pkt. 5.2 oraz 7 normy. Wymagane oznaczenie kolorystyczne:  ,,PCNL- Uniwersytecki’’ Kolor czerwony i ramka czerwona.  </t>
    </r>
  </si>
  <si>
    <r>
      <t>Fartuch chirurgiczny sterylny, pełnobarierowy, wykonany z włókniny typu SMMS,  antystatycznej, nieprześwitującej, niepylącej, oddychającej typu SMMS, o gramaturze min. 35g/m2, wytrzymałości na wypychanie min. 100kPa, do stosowania w środowisku bloku operacyjnego, wzmocniony, z nieprzemakalnymi wstawkami w przedniej części i na rękawach, rękawy z elastycznymi mankietami z dzianiny. Fartuch chirurgiczny pakowany z min. dwoma ręcznikami do osuszania rąk. Pakowane indywidualnie. Zielony lub niebieski. Rozmiar L i XL. Wymagana jest pełnobarierowość i spełnianie normy EN 13795-1-3</t>
    </r>
    <r>
      <rPr>
        <b/>
        <sz val="11"/>
        <color rgb="FF0070C0"/>
        <rFont val="Garamond"/>
        <family val="1"/>
        <charset val="238"/>
      </rPr>
      <t xml:space="preserve">  lub równoważnej</t>
    </r>
    <r>
      <rPr>
        <sz val="11"/>
        <rFont val="Garamond"/>
        <family val="1"/>
        <charset val="238"/>
      </rPr>
      <t xml:space="preserve">. Wymagana jest samoprzylepna podwójna etykieta umożliwiająca identyfikację produktu i nadająca się do wklejenia do dokumentacji medycznej, posiadająca informacje o dacie ważności i nr serii. </t>
    </r>
    <r>
      <rPr>
        <sz val="11"/>
        <color rgb="FFFF0000"/>
        <rFont val="Garamond"/>
        <family val="1"/>
        <charset val="238"/>
      </rPr>
      <t>Zamawiający dopuszcza cztery etykiety umożliwiające identyfikację produktu i nadające się do wklejenia do dokumentacji medycznej, posiadająca informacje min. o dacie ważności i nr serii. Zamawiający dopuszcza fartuchy wykonane z włókniny typu SMMMS, które owinięte są dodatkowo w papier krepowy. Zamawiający dopuszcza fartuch chirurgiczny wykonanego z włókniny polipropylenowej typu SMS z dwoma ręcznikami do osuszania rąk, pakowanymi osobno.  Zamawiający dopuszcza zaaoferowanie fartucha , którego rozmiar oznaczony jest M-L. Zamawiający dopuszcza fartuchy wykonane z z włókniny typu SMMMS – tj włókniny typu SMMS z dodatkowo nakładaną warstwą wewnętrzną Meltblown (M), czyli warstwą filtracyjną, która stanowi barierę przed drobnoustrojami.</t>
    </r>
  </si>
  <si>
    <r>
      <t>Zestaw urologiczny TUR minimalny skład zestawu: serweta na stolik instrumentariuszki wielk. min. 140-190cm, serweta urologiczna do zabiegów TUR z torbą na płyny wielk. min. 150 x 164cm, serweta do rak min. 1 szt.
Wymagana jest pełnobarierowość i spełnianie normy EN 13795-1-3</t>
    </r>
    <r>
      <rPr>
        <b/>
        <sz val="11"/>
        <color rgb="FF0070C0"/>
        <rFont val="Garamond"/>
        <family val="1"/>
        <charset val="238"/>
      </rPr>
      <t xml:space="preserve">  lub równoważnej.</t>
    </r>
    <r>
      <rPr>
        <sz val="11"/>
        <rFont val="Garamond"/>
        <family val="1"/>
        <charset val="238"/>
      </rPr>
      <t xml:space="preserve">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 </t>
    </r>
    <r>
      <rPr>
        <b/>
        <sz val="11"/>
        <color rgb="FF0070C0"/>
        <rFont val="Garamond"/>
        <family val="1"/>
        <charset val="238"/>
      </rPr>
      <t xml:space="preserve">(1)Dopuszcza się nie wymaga zestaw obłożeń bez serwetki da rąk lub z ręcznikami pakowanymi oddzielnie.
(2)Dopuszcza się nie wymaga zestaw urologiczny TUR o poniższym składzie: serweta na stolik instr. 190x150cm - 1 szt.; ręczniczek - 1 szt.; serweta w rozmiarze 240x100cm z otworem elastycznym, ochraniaczem na palec i workiem na płyny z sitem i zaworem do zamocowania drenu - 1 szt.
(3) Dopuszcza się nie wymaga zestaw urologiczny TUR o następującym składzie: 1 serweta na stolik narzędziowy wzmocniona 140 x 190cm (opakowanie zestawu); 1 serweta do zabiegów urologicznych TUR z osłonami na kończyny, z oknem nieprzylepnym 7x10cm, torbą do zbierania płynów 50 x 70cm (z sitem i drenem i zaworem), osłoną na palec bezlateksową 200 x 185cm.
</t>
    </r>
  </si>
  <si>
    <r>
      <t xml:space="preserve">Zestaw do artroskopii. Serweta z torbą na płyny i uchwytem  o wym. min. 200 x 315cm. Osłona na kończyna o wym. min. 22 x 60cm, serweta nieprzylepna min. 150 x 150cm, serweta dla instrumentariuszki min. 140 x 190cm, obłożenie na stolik Mayo o wym. min. 145 x 79cm, serwety do rąk 4 szt., taśma samoprzylepna min. 1 szt.Wymagana jest pełnobarierowość i spełnianie normy EN 13795-1-3  </t>
    </r>
    <r>
      <rPr>
        <b/>
        <sz val="11"/>
        <color rgb="FF0070C0"/>
        <rFont val="Garamond"/>
        <family val="1"/>
        <charset val="238"/>
      </rPr>
      <t>lub równoważnej</t>
    </r>
    <r>
      <rPr>
        <sz val="11"/>
        <rFont val="Garamond"/>
        <family val="1"/>
        <charset val="238"/>
      </rPr>
      <t xml:space="preserve">.Wymagane jest aby obłożenia chirurgiczne bezpośrednio stykające się z polem operacyjnym nie zawierały celulozy.Wymagana jest samoprzylepna podwójna etykieta umożliwiająca identyfikację produktu i nadająca się do wklejenia do dokumentacji medycznej, posiadająca informacje o dacie ważności i nr serii. </t>
    </r>
    <r>
      <rPr>
        <b/>
        <sz val="11"/>
        <color rgb="FF0070C0"/>
        <rFont val="Garamond"/>
        <family val="1"/>
        <charset val="238"/>
      </rPr>
      <t>(1) Dopuszcza się nie wymaga zestaw do artroskopii w którego skład wchodzi: Serweta do artroskopii 225 x 320cm; Osłona na kończynę 33 x 55cm; Serweta nieprzylepna 150 x 180cm; Serweta na stolik instrumentariuszki 150 x 190cm; Pokrowiec na stolik Mayo 80 x 145cm; 2 ręczniki celulozowe do rąk; taśma samoprzylepna 10 x 50cm.
 (2) Dopuszcza się nie wymaga zestaw do artroskopii o poniższym składzie: serweta w rozmiarze 320x240cm z otworem elastycznym i workiem z kształtką do zbierania płynów - 1 szt.; osłona na kończynę 60x35cm - 1 szt.; serweta 150x150cm - 1 szt.; serweta na stolik instr. 190x150cm - 1 szt.; serweta na stolik Mayo 145x80cm - 1 szt.; taśma medyczna 50x9cm - 1 szt.; ręczniczki - 4 szt.
(3)Dopuszcza się nie wymaga zestaw do artroskopii o następującym składzie: 1 serweta na stolik narzędziowy wzmocniona 140 x 190cm; 1 serweta na stolik Mayo wzmocniona 80 x 145cm; 1 serweta nieprzylepna 150 x 175cm; 1 serweta do artroskopii z workiem na płyny 320 x 245cm (2 otwory 5 x 7cm); 1 osłona na kończynę 35 x 80cm; 2 taśmy samoprzylepne 10 x 50cm; 4 ręczniki celulozowe 30 x 33cm.</t>
    </r>
  </si>
  <si>
    <r>
      <t xml:space="preserve">Zestaw obłożenia do angiografii. Sterylny, jednorazowy. Skład: a) serweta główna o wymiarach min. 220 x 300cm z przezroczystą foliową warstwą o wymiarach 70 x 300cm do zabezpieczenia pulpitu sterowniczego. Serweta posiada dwa niezaślepione otwory w okolicach tętnic udowych o średnicy 8,5cm otoczone taśmą samoprzylepną. Otwory otacza dodatkowa warstwa chłonna o wym. min. 100 x 75cm, b) całość owinięta w serwetę 150 x 180cm, która służy jako pokrycie stolika instrumentalnego. Obłożenie wykonane z chłonnego i mocnego dwuwarstwowego laminatu nieprzemakalnego o gramaturze minimum.63g/m2, odpornością na penetrację płynów (nieprzemakalność) =&gt; 120cm słupa wody oraz minimalnej wytrzymałości na rozerwanie 120kPa. Opakowanie ma posiadać informacje o dacie ważności i nr serii w postaci dwóch naklejek do umieszczenia w dokumentacji medycznej. Wymagana jest pełnobarierowość i spełnianie normy EN 13795-1-3  </t>
    </r>
    <r>
      <rPr>
        <b/>
        <sz val="11"/>
        <color rgb="FF0070C0"/>
        <rFont val="Garamond"/>
        <family val="1"/>
        <charset val="238"/>
      </rPr>
      <t>lub równoważnej.</t>
    </r>
    <r>
      <rPr>
        <sz val="11"/>
        <rFont val="Garamond"/>
        <family val="1"/>
        <charset val="238"/>
      </rPr>
      <t xml:space="preserve">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 </t>
    </r>
    <r>
      <rPr>
        <sz val="11"/>
        <color rgb="FFFF0000"/>
        <rFont val="Garamond"/>
        <family val="1"/>
        <charset val="238"/>
      </rPr>
      <t xml:space="preserve">Zamawiający dopuszcza zestaw o gramaturze min. 62g/m2. </t>
    </r>
    <r>
      <rPr>
        <b/>
        <sz val="11"/>
        <color rgb="FF0070C0"/>
        <rFont val="Garamond"/>
        <family val="1"/>
        <charset val="238"/>
      </rPr>
      <t>(1)Dopuszcza się nie wymaga zestaw do angiografii w którego skład wchodzi: Serweta główna o wymiarach 227 x 320cm z pasami z foli 70 x 330cm po obu stronach serwety z dwoma otworami udowymi 12 x 12cm otoczonymi folią chirurgiczną (średnica okna 8 cm); Serweta do owinięcia zestawu 100 x 80cm; Ręcznik celulozowy do rąk; taśma samoprzylepna 9 x 25cm.
(2) Dopuszcza się nie wymaga zestaw do angiografii wykonany z laminatu o wytrzymałości na rozerwanie 108 kPa  o poniższym składzie: serweta w rozmiarze 320x235cm z panelem foliowymi, dwoma otworami (12 cm) i warstwą chłonną - 1 szt.; serweta na stolik instr. 190x150cm - 1 szt.
(3) Dopuszcza się nie wymaga zestaw do angiografii wykonany z 2-warstwowego laminatu PP/PE o gramaturze 55g/m2 z dodatkową warstwą chłonną w obszarze krytycznym o gramaturze 55g/m2 (łączna gramatura w obszarze krytycznym 110g/m2) oraz następującym składzie: 1 serweta na stolik narzędziowy wzmocniona 140 x 190cm; 1 serweta angiograficzna wzmocniona i dwoma otworami (8cm) 340x220cm; Folia na pulpit obustronnie (pad 90 x 175cm); 1 uchwyt Velcro 2 x 23cm; 2 ręczniki celulozowe 30 x 33cm.</t>
    </r>
  </si>
  <si>
    <r>
      <t xml:space="preserve">Zestaw obłożenia do zabiegów brzuszno-kroczowych. Sterylne, jednorazowego użytku. Minimalny skład zestawu: a) serweta o wymiarach 240 x 280cm, zintegrowana z ekranem anestezjologicznym i nogawicami, wyposażona w otwór w okolicy jamy brzusznej o wym. min. 30 x 30cm wypełniony folią operacyjną, wyposażona także w otwór o wym. 12 x 15cm w części krocznej otoczony taśmą lepną, z zabezpieczeniem w postaci osłony o wym. 20 x 25cm, b) osłona na stolik Mayo o wym. 79 x 145cm, wykonana z foli PE o grubości min. 0,05mm i warstwy chłonnej z wywinięciem umożliwiającym aseptyczne nakrycie stolika, c) taśma lepna włókninowa 9 x 49cm, d) kieszeń dwukomorowa, samoprzylepna ze sztywnikiem o wym. min. 2 x 15 x 40cm, e) całość owinięta w serwetę 150 x 200cm, która służy jako pokrycie stolika instrumentalnego. Obłożenie wykonane z min. dwuwarstwowego nieprzemakalnego laminatu o gramaturze min. 63g/m2, nieprzemakalność min. 160cm H2O oraz wytrzymałość na rozerwanie min. 150Kpa.Wymagana jest pełnobarierowość i spełnianie normy EN 13795-1-3  </t>
    </r>
    <r>
      <rPr>
        <b/>
        <sz val="11"/>
        <color rgb="FF0070C0"/>
        <rFont val="Garamond"/>
        <family val="1"/>
        <charset val="238"/>
      </rPr>
      <t>lub równoważnej.</t>
    </r>
    <r>
      <rPr>
        <sz val="11"/>
        <rFont val="Garamond"/>
        <family val="1"/>
        <charset val="238"/>
      </rPr>
      <t xml:space="preserve">Wymagane jest aby obłożenia chirurgiczne bezpośrednio stykające się z polem operacyjnym nie zawierały celulozy.Wymagana jest samoprzylepna podwójna etykieta umożliwiająca identyfikację produktu i nadająca się do wklejenia do dokumentacji medycznej, posiadająca informacje o dacie ważności i nr serii. </t>
    </r>
    <r>
      <rPr>
        <sz val="11"/>
        <color rgb="FFFF0000"/>
        <rFont val="Garamond"/>
        <family val="1"/>
        <charset val="238"/>
      </rPr>
      <t xml:space="preserve">Zamawiający dopuszcza zestaw z taśmami o wymiarze min. 9cm x 49cm. Zamawiający dopuści zestaw z osłoną na stolik MAYO w rozmiarze min. 79cm x 145cm. Zamawiający dopuszcza zestaw o gramaturze min. 62g/m2. </t>
    </r>
    <r>
      <rPr>
        <b/>
        <sz val="11"/>
        <color rgb="FF0070C0"/>
        <rFont val="Garamond"/>
        <family val="1"/>
        <charset val="238"/>
      </rPr>
      <t>(1) Dopuszcza się nie wymaga zestaw do zabiegów brzuszno-kroczowych w którego skład wchodzi: Serweta o wymiarach 260 x 310cm ze zintegrowanym ekranem anestezjologicznym i nogawicami z otworem brzusznym 35 x 37 otoczonym folią chirurgiczną (rozmiar okna 28 x 32cm) oraz otworem kroczowym otoczonym taśmą lepną 10 x 15cm z zabezpieczeniem w postaci osłony o wymiarach 30 x 50cm. Serweta posiada zintegrowane kieszenie na narzędzia bez sztywnika w rozmiarach 68x40cm po obu stronach otworu brzusznego; serweta pod pacjenta 120 x 75cm; Serweta na stolik instrumentariuszki 150 x 190cm; Pokrowiec na stolik Mayo 80 x 145cm; 4 Ręczniki celulozowe do rąk; Gramatura obłożenia  57,5 g/m2, nieprzemakalność obłożenia 125cm H20 -spełnia wymagania wysokie normy EN 13 795 lub równowaznej). (2) Dopuszcza się nie wymaga obłożenia do zabiegów brzuszno-kroczowych wykonane z dwuwarstwowego laminatu o gramaturze 56g/m2, nieprzemakalności 250 H2O oraz wytrzymałości na rozerwanie 150 kPa o poniższym składzie: 1x serweta z zintegrowanymi nogawicami oraz ekranem anestezjologicznym, w górnej części otwór na brzuch 30x34cm wypełniony folia chirur., w części dolnej otwór 15x10cm z klapką 30x20cm, taśma przylepna w części brzusznej (rozmiar 260x240); 1x serweta przeznaczona pod pośladki (rozmiar 90x75); 1x taśma medyczna (rozmiar 50x9); 1x kieszeń na płyny (rozmiar 42x35); 1x serweta na stół instrum. (rozmiar 190x150); 1x serweta na stolik Mayo (rozmiar 145x80); 4x serwetki do rąk (rozmiar 40x20).
(3) Dopuszcza się nie wymaga zestaw brzuszno-kroczowego wykonany z 2-warstwowego laminatu PP/PE o gramaturze 55g/m2 z dodatkową warstwą chłonną w obszarze krytycznym o gramaturze 55g/m2 (łączna gramatura w obszarze krytycznym 110g/m2) oraz następującym składzie: 1 serweta na stolik narzędziowy wzmocniona 140 x 190cm; 1 serweta na stolik Mayo wzmocniona 80 x 145cm; 1 serweta brzuszno-kroczowa z padami chłonymi (otwory 19 x 29 cm i 9 x 12cm) 230 x 250cm (pad brzuch 60 x 120cm, pad krocze 50 x 85cm); 4 ręczniki celulozowe 30 x 33cm.</t>
    </r>
  </si>
  <si>
    <r>
      <t xml:space="preserve">Zestaw do laparoskopii, skład: serweta na stolik dla instrumentariuszki o wym. min. 140 x 190cm, obłożenie do laparoskopii w pozycji litotomijnej o wym. min. 240 x 230cm, na stolik Mayo o wym. min. 79 x 145cm, ręczniki celulozowe 4 szt., taśma, rzep, pokrowiec na przewody. Wymagana jest pełnobarierowość i spełnianie normy EN 13795-1-3 </t>
    </r>
    <r>
      <rPr>
        <sz val="11"/>
        <color rgb="FF0070C0"/>
        <rFont val="Garamond"/>
        <family val="1"/>
        <charset val="238"/>
      </rPr>
      <t xml:space="preserve"> lub równoważnej.</t>
    </r>
    <r>
      <rPr>
        <sz val="11"/>
        <rFont val="Garamond"/>
        <family val="1"/>
        <charset val="238"/>
      </rPr>
      <t xml:space="preserve">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 </t>
    </r>
    <r>
      <rPr>
        <b/>
        <sz val="11"/>
        <color rgb="FF0070C0"/>
        <rFont val="Garamond"/>
        <family val="1"/>
        <charset val="238"/>
      </rPr>
      <t>(1) Dopuszcza się nie wymaga zestaw do laparoskopii w którego skład wchodzi: Serweta do laparoskopii w pozycji litotomijnej o wymiarach 310 x 260cm ze zintegrowanymi organizatorami na przewody; Serweta na stolik instrumentariuszki 150 x 190cm; Pokrowiec na stolik Mayo 80 x 145cm; 2 Ręczniki celulozowe do rąk.
(2) Dopuszcza się nie wymaga zestaw do laparoskopii o poniższym składzie: serweta na stolik instr. 190x150cm - 1 szt.; serweta na stolik Mayo 145x80cm - 1 szt.; taśma medyczna 50x9cm - 1 szt.; rzep 25x2 - 1 szt.; pokrowiec na przewody 15x250cm - 1 szt.; serweta w rozmiarze 300x180cm z otworem trapez 28x20x19cm i przylepcem - 1 szt.; ręczniczki celulozowe - 4 szt.
(3)Dopuszcza się nie wymaga zestaw do laparoskopii o następującym składzie: 1 serweta na stolik narzędziowy wzmocniona 140 x 190cm; 1 serweta na stolik Mayo wzmocniona 80 x 145cm; 1 serweta do zabiegów laparoskopii z padem chłonnym (okno 28 x 32cm); (pad 2 x 50 x 15,5cm) i torbami na narzędzia chirurgiczne 300 x 250cm; 4 ręczniki celulozowe 30 x 33cm.</t>
    </r>
  </si>
  <si>
    <r>
      <t>Zestaw do porodu naturalnego. Skład zestawu: serweta na stolik narzędzi 120 x 140cm, 40 mikro - 1szt., serweta pod pośladki z folii 114,5 x 85cm ze wzmocnieniem z workiem na płyny z możliwością podłączenia do ssaka - 1 szt., nogawica 79 x 140cm - 2szt., ręczniki 20 x 30cm - 2 szt., serweta przylepna 75 x 90cm - 1szt., kocyk włókninowy dla noworodka 100 x 105cm - 1 szt., fartuch chirurgiczny z włókniny SMS 35g/m2. rozmiar XL - 1 szt. Serwety okrywające pacjentkę z włókniny 2 - warstwowej o gramaturze min. 55g/m2. Wymagana jest pełnobarierowość i spełnianie normy EN 13795-1-3</t>
    </r>
    <r>
      <rPr>
        <b/>
        <sz val="11"/>
        <color rgb="FF0070C0"/>
        <rFont val="Garamond"/>
        <family val="1"/>
        <charset val="238"/>
      </rPr>
      <t xml:space="preserve">  lub równoważnej. </t>
    </r>
    <r>
      <rPr>
        <sz val="11"/>
        <rFont val="Garamond"/>
        <family val="1"/>
        <charset val="238"/>
      </rPr>
      <t xml:space="preserve">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 </t>
    </r>
    <r>
      <rPr>
        <sz val="11"/>
        <color rgb="FFFF0000"/>
        <rFont val="Garamond"/>
        <family val="1"/>
        <charset val="238"/>
      </rPr>
      <t>Zamawiający dopuszcza w składzie  zestawu do porodu naturalnego fartucha chirurgicznego wykonanego z włókniny SMMMS.</t>
    </r>
  </si>
  <si>
    <r>
      <t>Kompresy z gazy 17 nitkowej, jałowe 16 warstw z nitką radiacyjną RTG. Rozmiar 10cm x 10cm, opak.=10 szt. Kompresy z gazy bielonej metodą bezchlorową, brzegi kompresów podwinięte, 100% bawełny, jałowe - sterylizowane w parze wodnej (klasa co najmniej IIa), lub sterylizowane metodą radiacyjną, pod warunkiem spełnienia normy PN-EN ISO 11137-1-3:2007</t>
    </r>
    <r>
      <rPr>
        <b/>
        <sz val="11"/>
        <color rgb="FF0070C0"/>
        <rFont val="Garamond"/>
        <family val="1"/>
        <charset val="238"/>
      </rPr>
      <t xml:space="preserve">  lub równoważnej.</t>
    </r>
    <r>
      <rPr>
        <sz val="11"/>
        <rFont val="Garamond"/>
        <family val="1"/>
        <charset val="238"/>
      </rPr>
      <t xml:space="preserve">
</t>
    </r>
  </si>
  <si>
    <r>
      <t xml:space="preserve">Serwety operacyjne, jałowe z gazy 17-20 nitkowej, 6 warstwowe, z nitką RTG i tasiemką. Rozmiar 45cm x 45cm, opak.=2 szt. Serwety operacyjne z gazy bielonej metodą niechlorową, 100% bawełny, niejałowe, jałowe - sterylizowane w parze wodnej klasa co najmniej IIa), lub sterylizowane metodą radiacyjną, pod warunkiem spełnienia normy PN-EN ISO 11137-1-3:2007 </t>
    </r>
    <r>
      <rPr>
        <b/>
        <sz val="11"/>
        <color rgb="FF0070C0"/>
        <rFont val="Garamond"/>
        <family val="1"/>
        <charset val="238"/>
      </rPr>
      <t xml:space="preserve"> lub równoważnej. </t>
    </r>
    <r>
      <rPr>
        <sz val="11"/>
        <color rgb="FFFF0000"/>
        <rFont val="Garamond"/>
        <family val="1"/>
        <charset val="238"/>
      </rPr>
      <t>Zamawiający dopuszcza zaoferowanie serwet pakowanych a’5 sztuk z odpowiednim przeliczeniem zamawianych ilości opakowań.</t>
    </r>
    <r>
      <rPr>
        <sz val="11"/>
        <rFont val="Garamond"/>
        <family val="1"/>
        <charset val="238"/>
      </rPr>
      <t xml:space="preserve">
</t>
    </r>
  </si>
  <si>
    <r>
      <t>Jałowe kompresy z gazy 17 nitkowej, 12 warstw. Rozmiar 10cm x 10cm (+/-10%), opak.=10 szt.</t>
    </r>
    <r>
      <rPr>
        <b/>
        <sz val="11"/>
        <color rgb="FF0070C0"/>
        <rFont val="Garamond"/>
        <family val="1"/>
        <charset val="238"/>
      </rPr>
      <t xml:space="preserve"> 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  lub równoważnej.
</t>
    </r>
  </si>
  <si>
    <r>
      <t>Jałowe kompresy z gazy 17 nitkowej, 12 warstw. Rozmiar 5cm x 5cm (+/-10%), opak.=10 szt.</t>
    </r>
    <r>
      <rPr>
        <b/>
        <sz val="11"/>
        <color rgb="FF0070C0"/>
        <rFont val="Garamond"/>
        <family val="1"/>
        <charset val="238"/>
      </rPr>
      <t xml:space="preserve"> 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  lub równoważnej.
</t>
    </r>
  </si>
  <si>
    <r>
      <t xml:space="preserve">Jałowe kompresy z gazy 17 nitkowej, 12 warstw. Rozmiar 7,5cm x 7,5cm (+/-10%), opak.=10 szt. </t>
    </r>
    <r>
      <rPr>
        <b/>
        <sz val="11"/>
        <color rgb="FF0070C0"/>
        <rFont val="Garamond"/>
        <family val="1"/>
        <charset val="238"/>
      </rPr>
      <t xml:space="preserve">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 lub równoważnej. 
</t>
    </r>
  </si>
  <si>
    <r>
      <t>Jałowe kompresy z gazy 17 nitkowej, 12 warstw. Rozmiar 10cm x 10cm (+/-10%), opak.=5 szt.</t>
    </r>
    <r>
      <rPr>
        <b/>
        <sz val="11"/>
        <color rgb="FF0070C0"/>
        <rFont val="Garamond"/>
        <family val="1"/>
        <charset val="238"/>
      </rPr>
      <t xml:space="preserve"> 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  lub równoważnej.</t>
    </r>
  </si>
  <si>
    <r>
      <t xml:space="preserve">Jałowe kompresy z gazy 17 nitkowej, 12 warstw. Rozmiar 7,5cm x 7,5cm (+/-10%), opak.=5 szt. </t>
    </r>
    <r>
      <rPr>
        <b/>
        <sz val="11"/>
        <color rgb="FF0070C0"/>
        <rFont val="Garamond"/>
        <family val="1"/>
        <charset val="238"/>
      </rPr>
      <t>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  lub równoważnej.</t>
    </r>
  </si>
  <si>
    <r>
      <t xml:space="preserve">UWAGA: Każdy zestaw powinien być oznaczony kolorystycznie celem jego łatwiejszej identyfikacji. Oznaczenie powinno znajdować się na wewnętrznej etykiecie (elementy barwne naniesione na tą etykietę) oraz na dodatkowej etykiecie bocznej (nazwa zestawu w kolorowej ramce). Wszystkie składowe ułożone w kolejności umożliwiającej sprawną aplikację zgodnie z zasadami aseptyki, zawinięte w serwetę na stolik instrumentariuszki. Zestaw powinien być wyposażony w minimum cztery samoprzylepne etykiety z nr katalogowym, datą ważności i numerem serii służąca do archiwizacji danych. Zawartość zestawu opisana w języku polskim na etykiecie produktowej. Zapakowane sterylnie w jedną torbę z przeźroczystej folii polietylenowej z klapką z materiału typu TYVEC zgrzewaną z folią, w celu zminimalizowania ryzyka rozjałowienia zawartości podczas wyjmowania z opakowania przy zgrzewie powinien znajdować się sterylny margines. Wymaga się dołączenia dokumentacji technicznej zawierającej  wyniki badań producenta gotowych, sterylnych wyrobów, zgodne z wymogami normy PN EN 13795  </t>
    </r>
    <r>
      <rPr>
        <b/>
        <sz val="11"/>
        <color rgb="FF0070C0"/>
        <rFont val="Garamond"/>
        <family val="1"/>
        <charset val="238"/>
      </rPr>
      <t>lub równoważnej</t>
    </r>
    <r>
      <rPr>
        <sz val="11"/>
        <rFont val="Garamond"/>
        <family val="1"/>
        <charset val="238"/>
      </rPr>
      <t xml:space="preserve"> . Dokumenty winne zawierać informacje wymagane zapisami rozdziałów 4, 5 pkt. 5.2 oraz 7 normy. Wymagane oznaczenie kolorystyczne:  ‘’Laparoskopia plus nożyczki (UR)- Uniwersytecki.’’ Kolor różowy i ramka różowa. </t>
    </r>
  </si>
  <si>
    <t>UWAGA: Każdy zestaw powinien być oznaczony kolorystycznie celem jego łatwiejszej identyfikacji. Oznaczenie powinno znajdować się na wewnętrznej etykiecie (elementy barwne naniesione na tą etykietę) oraz na dodatkowej etykiecie bocznej (nazwa zestawu w kolorowej ramce). Wszystkie składowe ułożone w kolejności umożliwiającej sprawną aplikację zgodnie z zasadami aseptyki, zawinięte w serwetę na stolik instrumentariuszki. Zestaw powinien być wyposażony w minimum cztery samoprzylepne etykiety z nr katalogowym, datą ważności i numerem serii służąca do archiwizacji danych. Zawartość zestawu opisana w języku polskim na etykiecie produktowej. Zapakowane sterylnie w jedną torbę z przeźroczystej folii polietylenowej z klapką z materiału typu TYVEC zgrzewaną z folią, w celu zminimalizowania ryzyka rozjałowienia zawartości podczas wyjmowania z opakowania przy zgrzewie powinien znajdować się sterylny margines. Wymaga się dołączenia dokumentacji technicznej zawierającej  wyniki badań producenta gotowych, sterylnych wyrobów, zgodne z wymogami normy PN EN 13795  lub równoważnej. Dokumenty winne zawierać informacje wymagane zapisami rozdziałów 4, 5 pkt. 5.2 oraz 7 normy. Wymagane oznaczenie kolorystyczne: ,,Laparoskopia plus narzędzia (UR)- Uniwersytecki.’’. Kolor pomarańczowy  i ramka pomarańczowa.</t>
  </si>
  <si>
    <t>Jednorazowy fartuch chirurgiczny, pełnobarierowy ze wstawkami nieprzemakalnymi, wykonany z włókniny typu spunclaced o właściwościach hydrofobowych, gramaturze min. 68 g/m2 , fartuch złożony w sposób zapewniający aseptyczną aplikację, wiązany na troki wewnętrzne oraz troki zewnętrzne z kartonikiem. Indywidualne oznakowanie rozmiaru i rodzaju nadrukowane na fartuchu, pozwalające na identyfikację przed rozłożeniem. Rozmiar L.</t>
  </si>
  <si>
    <t>Obłożenie chirurgiczne do zabiegu TUR 175/270x180cm, otwory 8cm i 5cm, worek 50x100cm wykonana z dwuwarstwowego, chłonnego i nieprzemakalnego laminatu o gramaturze min. 59g/m2 w strefie krytycznej i  mniej krytycznej. Odporność na przenikanie płynów nie mniej niż &gt;100 cm H2O w strefie krytycznej i mniej krytycznej &gt;100cm H2O . Wytrzymałość na rozerwanie na  sucho i na mokro 70/58 kpa w strefie krytycznej.</t>
  </si>
  <si>
    <r>
      <t>Kompresy włókninowe, jałowe. Rozmiar 10cm x 10cm, opak.=20 szt.</t>
    </r>
    <r>
      <rPr>
        <sz val="11"/>
        <color rgb="FFFF0000"/>
        <rFont val="Garamond"/>
        <family val="1"/>
        <charset val="238"/>
      </rPr>
      <t xml:space="preserve">  </t>
    </r>
    <r>
      <rPr>
        <b/>
        <sz val="11"/>
        <color rgb="FF0070C0"/>
        <rFont val="Garamond"/>
        <family val="1"/>
        <charset val="238"/>
      </rPr>
      <t>Kompresy z włókninowe o gramaturze 30-40g/m2, 4 warstwowe, jałowe - sterylizowane w zwalidowanym procesie potwierdzone raportem walidacji (klasa co najmniej IIa), dopuszcza sie wyroby sterylizowane metodą radiacyjną, pod warunkiem spełnienia normy PN-EN ISO 11137-1-3:2007  lub równoważnej.</t>
    </r>
  </si>
  <si>
    <r>
      <t xml:space="preserve">Kompresy z gazy 17 nitkowej, 16 warstw z nitką Rtg jałowe. Rozmiar 5cm x 5cm, opak.=10 szt. </t>
    </r>
    <r>
      <rPr>
        <b/>
        <sz val="11"/>
        <color rgb="FF0070C0"/>
        <rFont val="Garamond"/>
        <family val="1"/>
        <charset val="238"/>
      </rPr>
      <t>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11137-1-3:20077 lub równoważnej.</t>
    </r>
  </si>
  <si>
    <r>
      <t xml:space="preserve">Kompresy z gazy 17 nitkowej, 16 warstw jałowe. Rozmiar 10cm x 20cm, opak.=10 szt. </t>
    </r>
    <r>
      <rPr>
        <b/>
        <sz val="11"/>
        <color rgb="FF0070C0"/>
        <rFont val="Garamond"/>
        <family val="1"/>
        <charset val="238"/>
      </rPr>
      <t>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11137-1-3:20077  lub równoważnej.</t>
    </r>
  </si>
  <si>
    <r>
      <t xml:space="preserve">Kompresy z gazy 17 nitkowej, 16 warstw jałowe. Rozmiar 10cm x 10cm, opak.=10 szt. </t>
    </r>
    <r>
      <rPr>
        <b/>
        <sz val="11"/>
        <color rgb="FF0070C0"/>
        <rFont val="Garamond"/>
        <family val="1"/>
        <charset val="238"/>
      </rPr>
      <t>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11137-1-3:20077  lub równoważnej.</t>
    </r>
  </si>
  <si>
    <r>
      <t xml:space="preserve">Jałowe kule. Rozmiar 20cm x 20cm, opak.=2x3 szt. </t>
    </r>
    <r>
      <rPr>
        <b/>
        <sz val="11"/>
        <color rgb="FF0070C0"/>
        <rFont val="Garamond"/>
        <family val="1"/>
        <charset val="238"/>
      </rPr>
      <t>Kule wykonane z gazy bielonej metodą bezchlorową (klasa co najmniej IIa),  jałowe - sterylizowane w zwalidowanym procesie potwierdzone raportem walidacji, dopuszcza się wyroby sterylizowane metodą radiacyjną, pod warunkiem spełnienia normy PN-EN ISO 11137-1-3:2007  lub równoważnej.</t>
    </r>
  </si>
  <si>
    <r>
      <t xml:space="preserve">Serwety operacyjne jałowe z gazy 17-nitkowej 8 warstwowe, z nitka RTG i tasiemką. Serweta w rozmiarze 45cm x 45cm, opak.=5 szt. Serwety operacyjne wykonane z gazy bielonej metodą niechlorową, 100% bawełny, jałowe - sterylizowane w zwalidowanym procesie potwierdzone raportem walidacji (klasa co najmniej IIa), dopuszcza się wyroby sterylizowane metodą radiacyjną, pod warunkiem spełnienia normy PN-EN ISO 11137-1-3:2007  </t>
    </r>
    <r>
      <rPr>
        <b/>
        <sz val="11"/>
        <color rgb="FF0070C0"/>
        <rFont val="Garamond"/>
        <family val="1"/>
        <charset val="238"/>
      </rPr>
      <t>lub równoważnej.</t>
    </r>
  </si>
  <si>
    <r>
      <t xml:space="preserve">Jałowy seton, z gazy 4 warstwowej. Rozmiar 5cm x 2m, opak.=2 szt. </t>
    </r>
    <r>
      <rPr>
        <b/>
        <sz val="11"/>
        <color rgb="FF0070C0"/>
        <rFont val="Garamond"/>
        <family val="1"/>
        <charset val="238"/>
      </rPr>
      <t>Setony wykonane z gazy bielonej metodą bezchlorową (klasa co najmniej IIa),  jałowe - sterylizowane w zwalidowanym procesie potwierdzone raportem walidacji, dopuszcza się wyroby sterylizowane metodą radiacyjną, pod warunkiem spełnienia normy PN-EN ISO 11137-1-3:2007  lub równoważnej.</t>
    </r>
  </si>
  <si>
    <r>
      <t xml:space="preserve">Jałowy tupfer z nitką Rtg z gazy 17 nitkowej. Rozmiar 9,5cm x 9,5cm, opak.=10 szt. </t>
    </r>
    <r>
      <rPr>
        <b/>
        <sz val="11"/>
        <color rgb="FF0070C0"/>
        <rFont val="Garamond"/>
        <family val="1"/>
        <charset val="238"/>
      </rPr>
      <t>Tupferki wykonane z gazy bielonej metodą bezchlorową (klasa co najmniej IIa), jałowe - sterylizowane w zwalidowanym procesie potwierdzone raportem walidacji, dopuszcza się wyroby sterylizowane metodą radiacyjną, pod warunkiem spełnienia normy PN-EN ISO 11137-1-3:2007  lub równoważnej.</t>
    </r>
  </si>
  <si>
    <r>
      <t xml:space="preserve">Jałowy tupfer z nitką Rtg z gazy 17 nitkowej. Rozmiar 15cm x 15cm, opak.=10 szt.  </t>
    </r>
    <r>
      <rPr>
        <b/>
        <sz val="11"/>
        <color rgb="FF0070C0"/>
        <rFont val="Garamond"/>
        <family val="1"/>
        <charset val="238"/>
      </rPr>
      <t>Tupferki wykonane z gazy bielonej metodą bezchlorową (klasa co najmniej IIa), jałowe - sterylizowane w zwalidowanym procesie potwierdzone raportem walidacji, dopuszcza się wyroby sterylizowane metodą radiacyjną, pod warunkiem spełnienia normy PN-EN ISO 11137-1-3:2007  lub równoważnej.</t>
    </r>
  </si>
  <si>
    <r>
      <t xml:space="preserve">Niejałowe tupferki "groszki" z gazy 17 nitkowej z nitką RTG. Rozmiar 12-15cm x 12-15cm </t>
    </r>
    <r>
      <rPr>
        <b/>
        <sz val="11"/>
        <color rgb="FF0070C0"/>
        <rFont val="Garamond"/>
        <family val="1"/>
        <charset val="238"/>
      </rPr>
      <t xml:space="preserve"> Tupferki wykonane z gazy bielonej metodą bezchlorową (klasa co najmniej IIa), niejałowe .</t>
    </r>
  </si>
  <si>
    <r>
      <t xml:space="preserve">Jałowe setony, z gazy 4 warstwowej. Rozmiar 5cm x 1m </t>
    </r>
    <r>
      <rPr>
        <b/>
        <sz val="11"/>
        <color rgb="FF0070C0"/>
        <rFont val="Garamond"/>
        <family val="1"/>
        <charset val="238"/>
      </rPr>
      <t>Setony wykonane z gazy bielonej metodą bezchlorową (klasa co najmniej IIa),  jałowe - sterylizowane w zwalidowanym procesie potwierdzone raportem walidacji, dopuszcza się wyroby sterylizowane metodą radiacyjną, pod warunkiem spełnienia normy PN-EN ISO 11137-1-3:2007  lub równoważnej.</t>
    </r>
  </si>
  <si>
    <t>Jałowy zestaw operacyjny, skład; serweta operacyjna 45x45cm z gazy 17 nitkowej 6 warstwowej z nitka RTG i tasiemką - 4 szt., kompresy z gazy 17 nitkowej 16 warstwowej z nitką RTG: 10cm x 10cm - 40 szt., kompresy z gazy 17 nitkowej 16 warstwowej z nitką RTG: 5cm x 5cm - 20 szt.</t>
  </si>
  <si>
    <r>
      <t xml:space="preserve">Podkład celulozowy (biały lub zielony) - laminowany folią (niebieską lub zieloną) wzmocnione 48 nićmi o gramaturze min. 40g/m2. Rozmiar 80-85cm x 160-175cm (+/-10%). </t>
    </r>
    <r>
      <rPr>
        <sz val="11"/>
        <color rgb="FFFF0000"/>
        <rFont val="Garamond"/>
        <family val="1"/>
        <charset val="238"/>
      </rPr>
      <t>Zamawiający dopuszcza podkład celulozowy (biały) - laminowany mleczną folią, wzmocniony 48 nićmi, o gramaturze min. 40g/m2. Rozmiar 80-85cm x 185-195cm (+/-10%). Zamawiający dopuszcza biały podkład celulozowy, laminowany bezbarwną folią, wzmocniony 48 niebieskimi nitkami, pozostałe parametry zgodnie ze SWIZ. Zamawiający dopuszcza biały podkład celulozowy, laminowany folią niebieską lub zieloną o gramaturze 40gm2, pozostałe parametry zgodnie ze SWIZ.</t>
    </r>
  </si>
  <si>
    <r>
      <t xml:space="preserve">Maska filtrująca, szczelnie przylegająca do nosa, policzków, wykonana z włókniny polipropylenowej zabezpieczająca przed drobnoustrojami przenoszonymi drogą powietrzną, z zaworem w klasie P2 lub P3. </t>
    </r>
    <r>
      <rPr>
        <sz val="11"/>
        <color rgb="FFFF0000"/>
        <rFont val="Garamond"/>
        <family val="1"/>
        <charset val="238"/>
      </rPr>
      <t>Zamawiający dopuszcza maski o budowie trójpanelowej. Zamawiający dopuszcza maski w klasie P3 z zaworem wydechowym z osłoną. Zamawiający dopuszcza maski filtrującej nieposiadającej zaworu, ale zapewniającej równie wysoką barierowość bez konieczności stosowania zaworu.</t>
    </r>
  </si>
  <si>
    <r>
      <t xml:space="preserve">Maska filtrująca, szczelnie przylegająca do nosa, policzków, wykonana z włókniny polipropylenowej zabezpieczająca przed drobnoustrojami przenoszonymi drogą powietrzną, w klasie P2. </t>
    </r>
    <r>
      <rPr>
        <sz val="11"/>
        <color rgb="FFFF0000"/>
        <rFont val="Garamond"/>
        <family val="1"/>
        <charset val="238"/>
      </rPr>
      <t>Zamawiający dopuszcza maski o budowie trójpanelowej. Zamawiający dopuszcza maski filtrującej w lepszej, bardziej barierowej klasie P3.</t>
    </r>
  </si>
  <si>
    <r>
      <t xml:space="preserve">Sterylny, poliuretanowy opatrunek do mocowania kaniul obwodowych z małym wycięciem. Rozmiar 7 x 8,5 cm  (+/-20%) z ramką i metką. Wzmocniony włókninowym obrzeżem. Odporny na działanie środków dezynfekcyjnych zawierających alkohol. Klej akrylowy naniesiony równomiernie. Wyrób medyczny klasy IIa, opakowanie  typu folia-folia. Potwierdzenie bariery folii dla wirusów =&gt;27nm przez niezależne laboratorium na podstawie badań statystycznie znamiennej ilości próbek (min 32). </t>
    </r>
    <r>
      <rPr>
        <sz val="11"/>
        <color rgb="FFFF0000"/>
        <rFont val="Garamond"/>
        <family val="1"/>
        <charset val="238"/>
      </rPr>
      <t>Sterylnego opatrunek samoprzylepny z włókniny do mocowania kaniuli obwodowej oznaczonego znakiem CE i sklasyfikowanego, zgodnie z regułą 4 dotyczącą wyrobów medycznych, jako wyroby klasy IIa. Rozmiar 76 mm x 51 mm.</t>
    </r>
  </si>
  <si>
    <r>
      <t>Zestaw do operacji ortopedycznych; minimalny skład zestawu: serweta z przylepnym wycięciem w kształcie litery U, wielk. min. 250 x 225cm, (+/- 30 %) serweta przylepna wielk. min. 150 x 175cm, serweta przylepna wielk. min. 150 x 240cm, serweta dla instrumentariuszki wielk min 140 x 190cm, obłożenie na stolik Mayo wielk. min. 79 x 145cm, osłona na kończynę wielk. min. 32 x 100cm, taśma samoprzylepna min. 2 szt., ręczniki celulozowe 4 szt. Wymagana jest pełnobarierowość i spełnianie normy EN 13795-1-3</t>
    </r>
    <r>
      <rPr>
        <b/>
        <sz val="11"/>
        <color rgb="FF0070C0"/>
        <rFont val="Garamond"/>
        <family val="1"/>
        <charset val="238"/>
      </rPr>
      <t xml:space="preserve">  lub równoważna</t>
    </r>
    <r>
      <rPr>
        <sz val="11"/>
        <rFont val="Garamond"/>
        <family val="1"/>
        <charset val="238"/>
      </rPr>
      <t xml:space="preserve">.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 </t>
    </r>
    <r>
      <rPr>
        <b/>
        <sz val="11"/>
        <color rgb="FF0070C0"/>
        <rFont val="Garamond"/>
        <family val="1"/>
        <charset val="238"/>
      </rPr>
      <t>(1)Dopuszcza się nie wymaga zestaw do operacji ortopedycznych w którego skład wchodzi: Serweta 280 x 225cm z przylepnym wycięciem ,,U’; Serweta przylepna 225 x 270cm; Serweta przylepna 75 x 90cm; Serweta nieprzylepna 180 x 150cm; Serweta na stolik instrumentariuszki 150 x 190cm; Pokrowiec na stolik Mayo 80 x 145cm; Osłona na kończynę 33 x 110cm; 2 taśmy samoprzylepne 10 x 50cm; 1 taśma samoprzylepna 9 x 50cm; 4 ręczniki celulozowe do rąk.
(2)Dopuszcza sie nie wymaga wielowarstwowy zestaw do operacji ortopedycznych spełniający na całości wymagania wysokie według normy PN EN 13795 lub równoważnej w składzie: serweta chirurgiczna górna z taśmą samoprzylepną o wymiarach 300 x 175cm, wzmocniona w strefie krytycznej (dodatkowa warstwa chłonna) i wyposarzona w organizatory przewodów; serweta chirurgiczna dolna o wymiarach 200 x 260cm z wycięciem "U" o wymiarach 20 x 102cm, wzmocniona (dodatkowa warstwa chłonna) w strefie krytycznej; serweta chirurgiczna z taśmą samoprzylepną (175 x 175cm); 2 serwety chirurgiczne z taśmą samoprzylepną (75 x 75cm); serweta chirurgiczna ( 75 x 90cm); serweta na stolik (150 x 190cm); osłona na kończynę (32 x 120cm); 2 taśmy samoprzylepne (9 x 49cm); 4 ręczniki chłonne (18 x 25cm); kieszeń samoprzylepna dwukomorowa (40 x 35cm); wzmocniona osłona na stolik Mayo (79 x 145cm); wzmocniona serweta na stolik - owinięcie zestawu (150 x 190cm).  (3)Dopuszcza się nie wymaga zestaw do operacji ortopedycznych o poniższym składzie: 1 x serweta z przylepcem (rozmiar 260x240), WYCIĘC. U 100x20; 1 x serweta z przylepcem (rozmiar 240x150); 1 x pokrowiec na nogę (rozmiar 120x37); 1 x kieszeń na płyny z kształtką (rozmiar 40x30); 6 x taśma medyczna (rozmiar 50x9); serweta na stół instrum. (rozmiar 190x150); 1 x serweta na stolik Mayo (rozmiar 145x80); 2 x serwetki do rąk (rozmiar 40x20).
(4)Dopuszcza się nie wymaga zestaw ortopedyczny o następującym składzie: 1 serweta na stolik narzędziowy wzmocniona 140 x 190cm; 1 serweta na stolik Mayo wzmocniona 80 x 145cm; 1 samoprzylepna serweta operacyjna 170 x 300cm; 1 samoprzylepna serweta operacyjna typu „U” z padem chłonnym ("U" 10 x 95cm) 245 x 280cm (pad 150 x 160cm); 1 serweta nieprzylepna 150 x 200cm; 1 serweta nieprzylepna 75 x 90cm; 1 osłona na kończynę 35 x 120cm; 2 taśmy samoprzylepne 10 x 50cm; 4 ręczniki celulozowe 30 x 33cm.</t>
    </r>
  </si>
  <si>
    <r>
      <t xml:space="preserve">Obłożenie do zbiegów ginekologicznych i plastyki krocza. Skład: serweta o wym. 150 x 200cm na stolik instrumentariuszki - 1 szt., serweta o wym. min. 150 x 240cm zintegrowana z nogami, wyposażona w otwór, minimum 9 x 12cm - 1 szt., serweta o wymiarach 75 x 90cm - 1 szt. Wymagana jest pełnobarierowość i spełnianie normy EN 13795-1-3 </t>
    </r>
    <r>
      <rPr>
        <b/>
        <sz val="11"/>
        <color rgb="FF0070C0"/>
        <rFont val="Garamond"/>
        <family val="1"/>
        <charset val="238"/>
      </rPr>
      <t xml:space="preserve"> lub równoważnej</t>
    </r>
    <r>
      <rPr>
        <sz val="11"/>
        <rFont val="Garamond"/>
        <family val="1"/>
        <charset val="238"/>
      </rPr>
      <t xml:space="preserve">.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 </t>
    </r>
    <r>
      <rPr>
        <b/>
        <sz val="11"/>
        <color rgb="FF0070C0"/>
        <rFont val="Garamond"/>
        <family val="1"/>
        <charset val="238"/>
      </rPr>
      <t>(1)</t>
    </r>
    <r>
      <rPr>
        <sz val="11"/>
        <color rgb="FF0070C0"/>
        <rFont val="Garamond"/>
        <family val="1"/>
        <charset val="238"/>
      </rPr>
      <t xml:space="preserve"> </t>
    </r>
    <r>
      <rPr>
        <b/>
        <sz val="11"/>
        <color rgb="FF0070C0"/>
        <rFont val="Garamond"/>
        <family val="1"/>
        <charset val="238"/>
      </rPr>
      <t>Dopuszcza się nie wymaga zestaw do zabiegów ginekologicznych i plastyki krocza w którego skład wchodzi: Serweta na stolik instrumentariuszki 150 x 190cm; Serweta o wymiarach 175/260 x 210cm ze zintegrowanymi nogawicami wyposażona w otwór 10 x 15cm; serweta pod pacjenta 75 x 120cm; taśma samoprzylepna 9 x 50cm; 2 ręczniki celulozowe do rąk.
(2) Dopuszcza się nie wymaga zestaw obłożeń do zabiegów ginekologicznych w następującym składzie: 1 serweta na stolik instrumentariuszki (150 x 200cm); 2 ręczniki do rąk (30 x 40cm); 1 uchwyt typu Velcro; 1 serweta ginekologiczna 200 x 250cm ze zintegrowanymi osłonami na kończyny oraz samoprzylepnym otworem  12 x 24cm i zbiornikiem na płyny wyposażony w separator części stałych od płynnych i zawór do odprowadzania płynów. Z dopuszczeniem serwety 75x90cm pakowanej osobno. Cały zestaw zgrzany razem. (3)Dopuszcza się nie wymaga do zabiegów ginekologicznych i plastyki krocza: serwety niezawierające celulozy ani wiskozy wykonane z chłonnego laminatu polietylenu i włókniny polipropylenowej o minimalnej gramaturze 62g/m². Odporność materiału na przeniknie cieczy min. 200cm H₂O. Skład: 1 serweta główna o min. wym. 290x312cm, ze zintegrowanymi nogawicami i przylepnym oknem oraz torbą do zbiórki płynów z sitem i zaworkiem spustowym; 1 serweta pod pośladki 75x90cm; 1 taśma samoprzylepna wykonana z włókniny Spunlace 9x50cm; 1 ręcznik 30x40cm; Całość zawinięta w serwetę na stół instrumentariuszki o min. wym. 140x190cm. Zestaw w opakowaniu typu „folia-papier”, posiadającym dwie samoprzylepne naklejki transferowe zawierające nazwę dostawcy, numer referencyjny produktu, numer serii i datę ważności. Na opakowaniu jednostkowym piktogram potwierdzający, że zestaw nie zawiera lateksu. Opakowanie zbiorcze (karton) zabezpieczone dodatkowo wewnętrznie workiem z folii PE. Na opakowaniu zbiorczym kolorystyczny wskaźnik sterylizacji. Do oferty dołączone dokumenty wydane przez producenta wyrobu potwierdzające zgodność parametrów  oferowanych sterylnych zestawów serwet z normami MDD 93/42,PN EN 13795 : 2011, EN ISO 11135 -1: 2007 oraz EN 556 – 1:2001 lub równoważnymi. 
(4)Dopuszcza się nie wymaga zestaw obłożeń do zabiegów ginekologicznych i plastyki krocza o poniższym składzie: serweta z otworem i zintegrowanymi nogawicami, taśma przylepna w części brzusznej 245x180cm z prostokątnym otworem 15x10cm - 1 szt.; serweta na stolik instr. 190x150cm (owinięcie zestawu) - 1 szt.; serweta o wymiarach 75x90cm - 1 szt.
(5)Dopuszcza się nie wymaga zestawu ginekologicznego o następującym składzie: 1 serweta na stolik narzędziowy wzmocniona 140x190cm; 1 serweta na stolik Mayo wzmocniona 80x145cm; 1 samoprzylepna serweta ginekologiczna z padem chłonnym, z otworem (9x12cm) 290x250cm (pad 50x140cm); 1 nieprzylepna serweta do podłożenia pod pośladki 75x90cm; 1 przezroczysta samoprzylepna serweta do zakrycia okolicy odbytu 50x50cm; 1 taśma samoprzylepna 10x50cm; 4 ręczniki celulozowe 30x33cm.</t>
    </r>
  </si>
  <si>
    <r>
      <t>Jałowe kompresy z gazy 17 nitkowej, 12 warstw. Rozmiar 10cm x 20cm (+/-10%), opak.=3 szt.</t>
    </r>
    <r>
      <rPr>
        <sz val="11"/>
        <color rgb="FFFF0000"/>
        <rFont val="Garamond"/>
        <family val="1"/>
        <charset val="238"/>
      </rPr>
      <t xml:space="preserve"> </t>
    </r>
    <r>
      <rPr>
        <b/>
        <sz val="11"/>
        <color rgb="FF0070C0"/>
        <rFont val="Garamond"/>
        <family val="1"/>
        <charset val="238"/>
      </rPr>
      <t xml:space="preserve">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  lub równoważnej. </t>
    </r>
    <r>
      <rPr>
        <b/>
        <sz val="11"/>
        <color rgb="FFFF0000"/>
        <rFont val="Garamond"/>
        <family val="1"/>
        <charset val="238"/>
      </rPr>
      <t>Zamawiający dopuszcza wycenę za opakowanie ‘a 3 szt. w blistrze x 25 szt. blistrów, z przeliczeniem ilości i zaokrągleniem w górę do pełnych opakowań.</t>
    </r>
  </si>
  <si>
    <r>
      <t xml:space="preserve">Jałowe kompresy z gazy 17 nitkowej, 12 warstw. Rozmiar 5cm x 5cm (+/-10%), opak.=20 szt. </t>
    </r>
    <r>
      <rPr>
        <b/>
        <sz val="11"/>
        <color rgb="FF0070C0"/>
        <rFont val="Garamond"/>
        <family val="1"/>
        <charset val="238"/>
      </rPr>
      <t xml:space="preserve">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  lub równoważnej. </t>
    </r>
    <r>
      <rPr>
        <b/>
        <sz val="11"/>
        <color rgb="FFFF0000"/>
        <rFont val="Garamond"/>
        <family val="1"/>
        <charset val="238"/>
      </rPr>
      <t>Zamawiający dopuszcza kompresy przewiązane po 10 sztuk.</t>
    </r>
    <r>
      <rPr>
        <b/>
        <sz val="11"/>
        <color rgb="FF0070C0"/>
        <rFont val="Garamond"/>
        <family val="1"/>
        <charset val="238"/>
      </rPr>
      <t xml:space="preserve">
</t>
    </r>
  </si>
  <si>
    <r>
      <t xml:space="preserve">Jałowe kompresy z gazy 17 nitkowej, 12 warstw. Rozmiar 10cm x 10cm (+/-10%), opak.=20 szt. </t>
    </r>
    <r>
      <rPr>
        <b/>
        <sz val="11"/>
        <color rgb="FF0070C0"/>
        <rFont val="Garamond"/>
        <family val="1"/>
        <charset val="238"/>
      </rPr>
      <t xml:space="preserve">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  lub równoważnej. </t>
    </r>
    <r>
      <rPr>
        <b/>
        <sz val="11"/>
        <color rgb="FFFF0000"/>
        <rFont val="Garamond"/>
        <family val="1"/>
        <charset val="238"/>
      </rPr>
      <t>Zamawiający dopuszcza kompresy przewiązane po 10 sztuk.</t>
    </r>
    <r>
      <rPr>
        <b/>
        <sz val="11"/>
        <color rgb="FF0070C0"/>
        <rFont val="Garamond"/>
        <family val="1"/>
        <charset val="238"/>
      </rPr>
      <t xml:space="preserve">
</t>
    </r>
  </si>
  <si>
    <r>
      <t xml:space="preserve">Kompresy włókninowe, jałowe. Rozmiar 5cm x 5cm, opak.=2 szt. </t>
    </r>
    <r>
      <rPr>
        <b/>
        <sz val="11"/>
        <color rgb="FF0070C0"/>
        <rFont val="Garamond"/>
        <family val="1"/>
        <charset val="238"/>
      </rPr>
      <t xml:space="preserve">Kompresy z włókninowe o gramaturze 30-40g/m2, 4 warstwowe, jałowe - sterylizowane w zwalidowanym procesie potwierdzone raportem walidacji (klasa co najmniej IIa), dopuszcza się wyroby sterylizowane metodą radiacyjną, pod warunkiem spełnienia normy PN-EN ISO 11137-1-3:2007  lub równoważnej. </t>
    </r>
    <r>
      <rPr>
        <b/>
        <sz val="11"/>
        <color rgb="FFFF0000"/>
        <rFont val="Garamond"/>
        <family val="1"/>
        <charset val="238"/>
      </rPr>
      <t>Zamwiający dopuszcza wycenę za opakowanie ‘a 2 szt. w blistrze x 25 szt. blistrów, z przeliczeniem ilości i zaokrągleniem w górę do pełnych opakowań.</t>
    </r>
  </si>
  <si>
    <r>
      <t xml:space="preserve">Gaza bielona, 17 nitkowa w metrach bieżących. Rozmiar szer. min. 90-120cm. </t>
    </r>
    <r>
      <rPr>
        <sz val="11"/>
        <color rgb="FFFF0000"/>
        <rFont val="Garamond"/>
        <family val="1"/>
        <charset val="238"/>
      </rPr>
      <t>Zamawiający dopuszcza wycenę za opakowanie 100 mb. z przeliczeniem.</t>
    </r>
  </si>
  <si>
    <t xml:space="preserve">Serwety operacyjne, niejałowe, z gazy 17 lub 20 nitkowej, z nitką RTG i tasiemką lub taśmą radiacyjną, 4 warstwowe. Rozmiar 45cm x 45cm.
</t>
  </si>
  <si>
    <r>
      <t xml:space="preserve">Jałowe kieszenie nieprzemakalne wykończone taśmą samoprzylepną na narzędzia, dwukomorowa. Pakowane pojedynczo. Rozmiar 2x 15cm x 30cm (+/-10%). </t>
    </r>
    <r>
      <rPr>
        <sz val="11"/>
        <color rgb="FFFF0000"/>
        <rFont val="Garamond"/>
        <family val="1"/>
        <charset val="238"/>
      </rPr>
      <t>Zamawiający dopuszcza kieszeń dwukomorową w rozmiarze 40cm x 30cm (kieszeń lewa 15 x 30cm, kieszeń prawa 25 x 30cm).</t>
    </r>
  </si>
  <si>
    <r>
      <t xml:space="preserve">Maska operacyjna trzywarstwowa lub czterowarstwowa, z osłoną na oczy, odporna na przesiąkanie. Pakowane w kartonik w formie podajnika. Zielony lub niebieski. </t>
    </r>
    <r>
      <rPr>
        <sz val="11"/>
        <color rgb="FFFF0000"/>
        <rFont val="Garamond"/>
        <family val="1"/>
        <charset val="238"/>
      </rPr>
      <t>Zamawiający dopuszcza wycenę za najmniejsze opakowanie  handlowe 50 szt. z przeliczeniem ilości z zaokrągleniem w górę do pełnych opakowań.</t>
    </r>
  </si>
  <si>
    <r>
      <t xml:space="preserve">Maska operacyjna trzywarstwowa, mocowana trokami, odporna na przesiąkanie (dopuszczalne białe troki). Pakowane w kartonik w formie podajnika. Niebieski lub zielony. </t>
    </r>
    <r>
      <rPr>
        <sz val="11"/>
        <color rgb="FFFF0000"/>
        <rFont val="Garamond"/>
        <family val="1"/>
        <charset val="238"/>
      </rPr>
      <t>Zamawiający dopuszcza wycenę za najmniejsze opakowanie  handlowe 50 szt. z przeliczeniem ilości z zaokrągleniem w górę do pełnych opakowań.</t>
    </r>
  </si>
  <si>
    <r>
      <t xml:space="preserve">Chusta trójkątna bawełniana - temblak. Wymagania dotyczące oferowanych produktów: 100% bawełny; kolor biały; każda sztuka pakowana pojedyńczo, w rozmiarze 140cm x 95cm x 95cm (+/-10%). </t>
    </r>
    <r>
      <rPr>
        <sz val="11"/>
        <color rgb="FFFF0000"/>
        <rFont val="Garamond"/>
        <family val="1"/>
        <charset val="238"/>
      </rPr>
      <t xml:space="preserve">Zamawiający dopuszcza chustę w rozmiarze 136 cm x 96 cm x 96 cm.
</t>
    </r>
  </si>
  <si>
    <r>
      <t xml:space="preserve">Fartuch higieniczny polipropylenowy, wiązany na troki, rękaw z bawełnianym mankietem lub poliestrowym, elastycznym, niesterylny, włóknina min. 35g/m2. Zielony lub niebieski. Rozmiar L i XL. </t>
    </r>
    <r>
      <rPr>
        <sz val="11"/>
        <color rgb="FFFF0000"/>
        <rFont val="Garamond"/>
        <family val="1"/>
        <charset val="238"/>
      </rPr>
      <t>Zamawiający dopuszcza fartuch w rozmiarze uniwersalnym o wymiarach 112 cm x 140 cm. Zamawiający dopuszcza fartuch higieniczny polipropylenowy, wiązany na troki, rękaw z poliestrowym, elastycznym mankietem, niesterylny, włóknina min. 35g/m2. Zielony. Rozmiar uniwersalny. Zamawiający dopuszcza fartuch higieniczny polipropylenowy, wiązany na troki, rękaw poliestrowym, elastycznym, niesterylny, włóknina min. 30g/m2. Zielony. Rozmiar L i XL. Zamawiający dopuszcza fartuch higieniczny polipropylenowy, wiązany na troki, rękaw zakończony gumką, niesterylny, włóknina min. 30g/m2. Zielony. Rozmiar L i XL Zamawiający wymaga kartę danych technicznych w celu potwierdzenia gramatury fartucha. Zamawiający dopuszcza wycenę za opakowanie 10 szt z przeliczeniem ilości z zaokrągleniem w górę do pełnych opakowań.</t>
    </r>
  </si>
  <si>
    <r>
      <t>Jałowe kompresy z gazy 17 nitkowej, 8 warstw. Rozmiar 5cm x 5cm (+/-10%), opak.=10 szt. 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</t>
    </r>
    <r>
      <rPr>
        <b/>
        <sz val="11"/>
        <color rgb="FF0070C0"/>
        <rFont val="Garamond"/>
        <family val="1"/>
        <charset val="238"/>
      </rPr>
      <t xml:space="preserve">  lub równoważnej. </t>
    </r>
  </si>
  <si>
    <r>
      <t>Zestaw obłożenie uniwersalne. Sterylny, jednorazowy. Minimalny skład zestawu: a) serweta górna o wymiarach min. 200 x min. 150cm wykończona taśmą samoprzylepną, b) serweta dolna z taśmą lepną o wymiarach min. 175 x min. 175cm, c) dwie serwety boczne o wymiarach min. 75 x min. 90cm wyposażone w taśmę samoprzylepną, d) całość owinięta w serwetę min. 140 x min. 190cm, która służy jako pokrycie stolika instrumentalnego, e) obłożenie na stolik Mayo. Obłożenie wykonane z chłonnego i mocnego min. dwuwarstwowego laminatu nieprzemakalnego o gramaturze minimum. 55g/m2, odpornością na penetrację płynów (nieprzemakalność) =&gt; 120cm słupa wody oraz minimalnej wytrzymałości na wypychanie min. 120 kPa. Wymagana jest pełnobarierowość i spełnianie normy EN 13795-1-3</t>
    </r>
    <r>
      <rPr>
        <b/>
        <sz val="11"/>
        <color rgb="FF0070C0"/>
        <rFont val="Garamond"/>
        <family val="1"/>
        <charset val="238"/>
      </rPr>
      <t xml:space="preserve">  lub równoważnej. </t>
    </r>
    <r>
      <rPr>
        <sz val="11"/>
        <rFont val="Garamond"/>
        <family val="1"/>
        <charset val="238"/>
      </rPr>
      <t xml:space="preserve">Wymagane jest aby obłożenia chirurgiczne bezpośrednio stykające się z polem operacyjnym nie zawierały celulozy. Pożądana jest samoprzylepna podwójna etykieta umożliwiająca identyfikację produktu i nadająca się do wklejenia do dokumentacji medycznej, posiadająca informacje o dacie ważności i nr serii. </t>
    </r>
    <r>
      <rPr>
        <sz val="11"/>
        <color rgb="FFFF0000"/>
        <rFont val="Garamond"/>
        <family val="1"/>
        <charset val="238"/>
      </rPr>
      <t>Zamawiający dopuszcza zestaw obłożeń z serwetą dolną z taśmą lepną o wymiarach 170cm x 180cm.
Zamawiający wymaga serwet wykonanych z chłonnego i nieprzemakalnego laminatu "na całej powierzchni" serwet.</t>
    </r>
  </si>
  <si>
    <r>
      <t xml:space="preserve">Spodenki uniwersalne do badania proktologicznego w rozmiarze uniwersalnym. </t>
    </r>
    <r>
      <rPr>
        <sz val="11"/>
        <color rgb="FFFF0000"/>
        <rFont val="Garamond"/>
        <family val="1"/>
        <charset val="238"/>
      </rPr>
      <t>Zamawiający dopuszcza spodenki z włókniny typu SMS. 
Zamawiający dopuszcza wycenę za najmniejsze opakowanie  handlowe 10 szt. z przeliczeniem ilości z zaokrągleniem w górę do pełnych opakowań.</t>
    </r>
  </si>
  <si>
    <r>
      <t>Plaster do stabilizacji cewników i sond wprowadzanych przez nos, przeznaczony dla noworodków. Rozmiar L</t>
    </r>
    <r>
      <rPr>
        <b/>
        <sz val="11"/>
        <color rgb="FF0070C0"/>
        <rFont val="Garamond"/>
        <family val="1"/>
        <charset val="238"/>
      </rPr>
      <t xml:space="preserve"> (2,8 x 3,7 cm</t>
    </r>
    <r>
      <rPr>
        <sz val="11"/>
        <color rgb="FFFF0000"/>
        <rFont val="Garamond"/>
        <family val="1"/>
        <charset val="238"/>
      </rPr>
      <t>). 
Zamawiający dopuszcza plaster do stabilizacji cewników i sond wprowadzanych przez nos, przeznaczony dla noworodków w rozmiarze 3,5 x 4 cm. 
Zamawiający dopuszcza przylepiec dla noworodków w rozmiarze 3,6 cm x 4 cm.</t>
    </r>
  </si>
  <si>
    <r>
      <t xml:space="preserve">Plaster do stabilizacji cewników i sond wprowadzanych przez nos. Rozmiar L </t>
    </r>
    <r>
      <rPr>
        <b/>
        <sz val="11"/>
        <color rgb="FF0070C0"/>
        <rFont val="Garamond"/>
        <family val="1"/>
        <charset val="238"/>
      </rPr>
      <t>(8,0 x 8,7 cm).</t>
    </r>
    <r>
      <rPr>
        <sz val="11"/>
        <rFont val="Garamond"/>
        <family val="1"/>
        <charset val="238"/>
      </rPr>
      <t xml:space="preserve"> 
</t>
    </r>
    <r>
      <rPr>
        <sz val="11"/>
        <color rgb="FFFF0000"/>
        <rFont val="Garamond"/>
        <family val="1"/>
        <charset val="238"/>
      </rPr>
      <t>Zamawiający dopuszcza plaster do stabilizacji cewników i sond wprowadzanych przez nos w rozmiarze 7x7,1 cm.</t>
    </r>
  </si>
  <si>
    <r>
      <t>Plaster do stabilizacji cewników i sond wprowadzanych przez nos. Rozmiar S</t>
    </r>
    <r>
      <rPr>
        <b/>
        <sz val="11"/>
        <color rgb="FF0070C0"/>
        <rFont val="Garamond"/>
        <family val="1"/>
        <charset val="238"/>
      </rPr>
      <t xml:space="preserve"> (7,5 x 7,6 cm)</t>
    </r>
    <r>
      <rPr>
        <sz val="11"/>
        <rFont val="Garamond"/>
        <family val="1"/>
        <charset val="238"/>
      </rPr>
      <t xml:space="preserve">. 
</t>
    </r>
    <r>
      <rPr>
        <sz val="11"/>
        <color rgb="FFFF0000"/>
        <rFont val="Garamond"/>
        <family val="1"/>
        <charset val="238"/>
      </rPr>
      <t>Zamawiający dopuszcza plaster do stabilizacji cewników i sond wprowadzanych przez nos w rozmiarze 6 x 6 cm.</t>
    </r>
  </si>
  <si>
    <r>
      <t>Osłona do posiadanego mikroskopu typu LEICA. Sterylna, jednorazowa, o wymiarach 104 x min. 267cm. Wykonana z foli PE o grubości 32 mikrony, wyposażona w trzy wprowadzenia na podglądy, które posiadają perforowane końcówki i uchwyty do mocowania w postaci rzepów. Osłona jest także wyposażona w pięć taśm samoprzylepnych każda o długości min. 74cm, które są przymocowane w odstępach 22 centymetrowych i pozwalają na prawidłowe zabezpieczenie mikroskopu. Osłona jest złożona w sposób, który pozwala na aseptyczną aplikację. Wyrób spełnia wymogi normy PN-EN 13795 -3</t>
    </r>
    <r>
      <rPr>
        <sz val="11"/>
        <color rgb="FF0070C0"/>
        <rFont val="Garamond"/>
        <family val="1"/>
        <charset val="238"/>
      </rPr>
      <t xml:space="preserve">  lub równoważnej.</t>
    </r>
    <r>
      <rPr>
        <sz val="11"/>
        <rFont val="Garamond"/>
        <family val="1"/>
        <charset val="238"/>
      </rPr>
      <t xml:space="preserve"> 
</t>
    </r>
    <r>
      <rPr>
        <sz val="11"/>
        <color rgb="FFFF0000"/>
        <rFont val="Garamond"/>
        <family val="1"/>
        <charset val="238"/>
      </rPr>
      <t>Zamawiający dopuszcza osłone sterylną, jednorazową o rozmiarze 104 cm na  267 cm wykonaną z wytrzymałej folii, posiadającej trzy podglądy z perforowanymi końcówkami i uchwytami do mocowania w postaci rzepów oraz mocowaniami zbędnych wyprowadzeń. Wyposażoną dodatkowo w trzy taśmy o długości ponad 74 cm zapewniające ścisłe przyleganie osłony do mikroskopu (taśmy wykonane z  materiału pozwalającego na wielokrotne dopasowanie osłony). Osłona złożona w sposób zapewniający aseptyczną aplikację i zaopatrzona w czytelną instrukcję. Spełniająca wszelkie normy wymagane na terenie Polski  i jest produkowana zgodnie z EN 13485</t>
    </r>
  </si>
  <si>
    <r>
      <t>Osłona do posiadanego mikroskopu typu MULLER. Sterylna, jednorazowa, o wymiarach 117 x min. 254cm, osłona obiektywu 65mm. Wykonana z foli PE o grubości 32 mikrony, z tworzywa o dużej przezierności, odpornego na zarysowania,  wyposażona w trzy wprowadzenia na podglądy, które posiadają perforowane końcówki i uchwyty do mocowania w postaci rzepów. Osłona jest także wyposażona w pięć taśm samoprzylepnych każda o długości min. 74cm, które są przymocowane w odstępach 22 centymetrowych i pozwalają na prawidłowe zabezpieczenie mikroskopu. Osłona jest złożona w sposób, który pozwala na aseptyczną aplikację. Opakowania jednostkowe oznaczone zgodnie z Ustawą o Wyrobach Medycznych - z podwójną przylepną metką z datą ważności i numerem serii do dokumentacji medycznej. Wyrób spełnia wymogi normy PN-EN 13795 -3</t>
    </r>
    <r>
      <rPr>
        <b/>
        <sz val="11"/>
        <color rgb="FF0070C0"/>
        <rFont val="Garamond"/>
        <family val="1"/>
        <charset val="238"/>
      </rPr>
      <t xml:space="preserve">  lub równoważnej</t>
    </r>
    <r>
      <rPr>
        <sz val="11"/>
        <rFont val="Garamond"/>
        <family val="1"/>
        <charset val="238"/>
      </rPr>
      <t xml:space="preserve">. 
</t>
    </r>
    <r>
      <rPr>
        <sz val="11"/>
        <color rgb="FFFF0000"/>
        <rFont val="Garamond"/>
        <family val="1"/>
        <charset val="238"/>
      </rPr>
      <t>Zamawiający dopuszcza osłonę sterylną, jednorazową o rozmiarze 117cm na  267 cm obiektyw o średnicy 65mm z wysokiej jakości tworzywa o dużej przezierności, odpornego na zarysowania Wykonaną z wytrzymałej folii, posiadająca trzy podglądy z perforowanymi końcówkami i uchwytami do mocowania w postaci rzepów oraz mocowaniami zbędnych wyprowadzeń. Wyposażoną dodatkowo w trzy taśmy o długości ponad 74 cm zapewniające ścisłe przyleganie osłony do mikroskopu (taśmy wykonane z  materiału pozwalającego na wielokrotne dopasowanie osłony). Osłona złożona w sposób zapewniający aseptyczną aplikację i zaopatrzona w czytelną instrukcję. Spełniająca wszelkie normy wymagane na terenie Polski  i jest produkowana zgodnie z EN 13485.</t>
    </r>
  </si>
  <si>
    <r>
      <t xml:space="preserve">Pokrowiec na aparat RTG . Sterylny,  wykonany z przezroczystej folii PE o  beretu o średnicy 90 cm ściągnięta gumką. 
</t>
    </r>
    <r>
      <rPr>
        <sz val="11"/>
        <color rgb="FFFF0000"/>
        <rFont val="Garamond"/>
        <family val="1"/>
        <charset val="238"/>
      </rPr>
      <t>Zamawiający dopuszcza osłony o średnicy 91 cm, wymiary 91 x 76 cm</t>
    </r>
  </si>
  <si>
    <t>Zamawiający dopuszcza zestaw obłożeń z serwetą dolną z taśmą lepną o wymiarach 170cm x 180cm. Zamawiający dopuszcza zestawu obłożeń uniwersalnych o poniższym składzie: 1 serweta z przylepcem 240 x150 cm, 1 serweta z przylepcem 180 x 170 cm, 2 serwety z przylepcem - przylepiec na szerszym boku 90 x 75 cm, 1 taśma medyczna 50 x 9 cm, 1 serweta na stół instrum. 190 x 150 cm, 1 serweta na stolik Mayo 145 x 80 cm, 2 serwety do rąk 40 x 20 cm, pozostałe parametry zgodnie z SIWZ</t>
  </si>
  <si>
    <r>
      <t xml:space="preserve">Zestaw obłożenie uniwersalne. Sterylny, jednorazowy. Minimalny skład zestawu:: a) serweta górna o wymiarach min. 200 x min. 150cm wykończona taśmą samoprzylepną, b) serweta dolna z taśmą lepną o wymiarach min. 175 x min. 175cm, c) dwie serwety boczne o wymiarach min. 75 x min. 90cm wyposażone w taśmę samoprzylepną, d) całość owinięta w serwetę min. 140 x min. 190cm, która służy jako pokrycie stolika instrumentalnego, e) obłożenie na stolik Mayo. Obłożenie wykonane z chłonnego i mocnego min. dwuwarstwowego laminatu nieprzemakalnego o gramaturze minimum. 55g/m2, odpornością na penetrację płynów (nieprzemakalność) =&gt; 120cm słupa wody oraz minimalnej wytrzymałości na wypychanie min. 120 kPa. Wymagana jest pełnobarierowość i spełnianie normy EN 13795-1-3 </t>
    </r>
    <r>
      <rPr>
        <b/>
        <sz val="11"/>
        <color rgb="FF0070C0"/>
        <rFont val="Garamond"/>
        <family val="1"/>
        <charset val="238"/>
      </rPr>
      <t xml:space="preserve"> lub równoważna.</t>
    </r>
    <r>
      <rPr>
        <sz val="11"/>
        <color theme="1"/>
        <rFont val="Garamond"/>
        <family val="1"/>
        <charset val="238"/>
      </rPr>
      <t xml:space="preserve"> Wymagane jest aby obłożenia chirurgiczne bezpośrednio stykające się z polem operacyjnym nie zawierały celulozy. Pożądana jest samoprzylepna podwójna etykieta umożliwiająca identyfikację produktu i nadająca się do wklejenia do dokumentacji medycznej, posiadająca informacje o dacie ważności i nr serii. </t>
    </r>
    <r>
      <rPr>
        <b/>
        <sz val="11"/>
        <color rgb="FFFF0000"/>
        <rFont val="Garamond"/>
        <family val="1"/>
        <charset val="238"/>
      </rPr>
      <t xml:space="preserve">Zamawiający wymaga aby serwety okrywające pacjenta były wykonane z chłonnego i nieprzemakalnego laminatu na całej powierzchni. </t>
    </r>
    <r>
      <rPr>
        <sz val="11"/>
        <color rgb="FFFF0000"/>
        <rFont val="Garamond"/>
        <family val="1"/>
        <charset val="238"/>
      </rPr>
      <t xml:space="preserve">Zamawiający dopuszcza Zestaw obłożenie uniwersalne. Sterylny, jednorazowy. a) serweta górna o wymiarach 240 x 150cm wykończona taśmą samoprzylepną, b) serweta dolna z taśmą lepną o wymiarach 180x180cm z dodatkową łatą chłonną, c) dwie serwety boczne o wymiarach 75 x 95cm wyposażone w taśmę samoprzylepną i dodatkową łatę chłonną, d) całość owinięta w serwetę 150 x 190cm, która służy jako pokrycie stolika instrumentalnego, e) serweta na stolik Mayo, f) tasma mocująca 9x50cm, g) 4 ręczniki do rąk. Obłożenie serwet okrywających pacjenta wykonane z chłonnego i mocnego trójwarstwowego laminatu w strefie dedykowanej dla pacjenta, nieprzemakalnego o gramaturze 75 g/m2, z dodatkową łatą chłonną o gramaturze 80g/m2. Całkowita gramatura w części chłonnej 155g/m2. Odporność na penetrację płynów (nieprzemakalność) =&gt; 167cm słupa wody oraz wytrzymałość na rozerwanie 290kPa (na mokro) i 314Kpa (na sucho). Produkt pełnobarierowy, spełniający wymagania normy EN 13795-1-3. Obłożenia chirurgiczne bezpośrednio stykające się z polem operacyjnym nie zawierają celulozy. Na opakowaniu jednostkowym cztery etykiety umożliwiające identyfikację produktu i nadające się do wklejenia do dokumentacji medycznej, posiadająca informacje min. o dacie ważności i nr serii. Zamawiający dopuszcza zestaw obłożeń uniwersalnych o szerszym składzie, którego serwety okrywające pacjenta wykonane są z mocnego, chłonnego  laminatu 2-warstwowego  o gramaturze 55g/m2  ze wzmocnieniem  w obszarze krytycznym 116g/m2, o parametrach wyższych od wymaganych w SIWZ,  t.j. o odporności na penetracje płynów&gt;200cm H2O na całej powierzchni, o odporności na rozrywanie na sucho i mokro  &gt; 195kPa a w obszarze krytycznym &gt;285 kPa  . Serwety  bez zawartości celulozy i jej pochodnych. Skład zestawu: 2 x serweta boczna 75x90 cm, przylepna, 1 x serweta dolna 175x200 cm, przylepna na krótszym boku, 1 x serweta górna 150x240 cm, przylepna, 1 x serweta na stolik narzędziowy 140x190 cm, 1 x serweta na stolik Mayo 80x145 cm, 1 x taśma lepna 10x50 cm, 4 x ręcznik chłonny. Zestaw spełnia wymagania dla procedur wysokiego ryzyka wg normy EN 13795, pakowany sterylnie w torbę foliowo-papierową, posiada min. 2 etykietki  samoprzylepne do dokumentacji medycznej zawierające: numer katalogowy, numer lot, datę ważności oraz nazwę producenta. </t>
    </r>
  </si>
  <si>
    <t xml:space="preserve"> Zamawiający dopuszcza zestaw obłożeń uniwersalnych o szerszym składzie, którego serwety okrywające pacjenta wykonane są z mocnego, chłonnego  laminatu 2-warstwowego  o gramaturze 55g/m2  ze wzmocnieniem  w obszarze krytycznym 116g/m2, o parametrach wyższych od wymaganych w SIWZ,  t.j. o odporności na penetracje płynów&gt;200cm H2O na całej powierzchni, o odporności na rozrywanie na sucho i mokro  &gt; 195kPa a w obszarze krytycznym &gt;285 kPa   Serwety  bez zawartości celulozy i jej pochodnych. Skład zestawu: 2 x serweta boczna 75x90 cm, przylepna,  1 x serweta dolna 175x200 cm, przylepna na krótszym boku, 1 x serweta górna 150x240 cm, przylepna, 1 x serweta na stolik narzędziowy 140x190 cm,  1 x serweta na stolik Mayo 80x145 cm, 1 x taśma lepna 10x50 cm, 4 x ręcznik chłonny. Zestaw spełnia wymagania dla procedur wysokiego ryzyka wg normy EN 13795, pakowany sterylnie w torbę foliowo-papierową, posiada min. 2 etykietki  samoprzylepne do dokumentacji medycznej zawierające: numer katalogowy, numer lot, datę ważności oraz nazwę producenta.</t>
  </si>
  <si>
    <r>
      <t xml:space="preserve">Zestaw obłożenie uniwersalne. Sterylny, jednorazowy. Skład minimalny: a) serweta górna o wymiarach 200 x 190cm wykończona taśmą samoprzylepną, b) serweta dolna z taśmą lepną o wymiarach 160 x 260cm, c) dwie serwety boczne o wymiarach 75 x 95cm wyposażone w taśmę samoprzylepną, d) całość owinięta w serwetę 140 x 190cm, która służy jako pokrycie stolika instrumentalnego. Obłożenie wykonane z chłonnego i mocnego trójwarstwowego laminatu na całej powierzchni serwet okrywających pacjenta, nieprzemakalnego o gramaturze minimum 66g/m2, odpornością na penetrację płynów (nieprzemakalność) =&gt; 180cm słupa wody oraz minimalnej wytrzymałości na rozerwanie 190 kPa. Wymiary +/- 10%. Wymagana jest pełnobarierowość i spełnianie normy EN 13795-1-3 </t>
    </r>
    <r>
      <rPr>
        <b/>
        <sz val="11"/>
        <color rgb="FF0070C0"/>
        <rFont val="Garamond"/>
        <family val="1"/>
        <charset val="238"/>
      </rPr>
      <t xml:space="preserve"> lub równoważnej.</t>
    </r>
    <r>
      <rPr>
        <sz val="11"/>
        <color theme="1"/>
        <rFont val="Garamond"/>
        <family val="1"/>
        <charset val="238"/>
      </rPr>
      <t xml:space="preserve"> Wymagane jest aby obłożenia chirurgiczne bezpośrednio stykające się z polem operacyjnym nie zawierały celulozy. Pożądana jest samoprzylepna podwójna etykieta umożliwiająca identyfikację produktu i nadająca się do wklejenia do dokumentacji medycznej, posiadająca informacje o dacie ważności i nr serii.</t>
    </r>
    <r>
      <rPr>
        <sz val="11"/>
        <color rgb="FFFF0000"/>
        <rFont val="Garamond"/>
        <family val="1"/>
        <charset val="238"/>
      </rPr>
      <t xml:space="preserve"> </t>
    </r>
    <r>
      <rPr>
        <b/>
        <sz val="11"/>
        <color rgb="FFFF0000"/>
        <rFont val="Garamond"/>
        <family val="1"/>
        <charset val="238"/>
      </rPr>
      <t>Zamawiający wymaga aby serwety okrywające pacjenta były wykonane z chłonnego i nieprzemakalnego laminatu na całej powierzchni.</t>
    </r>
    <r>
      <rPr>
        <sz val="11"/>
        <color rgb="FFFF0000"/>
        <rFont val="Garamond"/>
        <family val="1"/>
        <charset val="238"/>
      </rPr>
      <t xml:space="preserve"> Zamawiający dopuszcza zestaw -  obłożenie uniwersalne. Sterylny, jednorazowy. Skład: 1 serweta na stolik instrumentariuszki 150 x 190cm; 1 serweta na stolik Mayo 80 x 145cm; 1 serweta samoprzylepna 180 x 180cm; 1 serweta samoprzylepna 150 x 240cm;  2 serwety samoprzylepne 75 x 100cm;  2 włókninowe OP taśmy 10 x 50, 4 ręczniki 30 x 40. Obłożenie wykonane z chłonnego i mocnego dwuwarstwowego laminatu na całej powierzchni serwet okrywających pacjenta, nieprzemakalnego, o gramaturze minimum 62g/m2, odpornością na penetrację płynów (nieprzemakalność) =&gt; 180cm słupa wody oraz minimalnej wytrzymałości na rozerwanie 190 kPa. Wymiary +/- 10%. Wymagana jest pełnobarierowość i spełnianie normy EN 13795-1-3. Obłożenia chirurgiczne bezpośrednio stykające się z polem operacyjnym nie zawiera celulozy. Samoprzylepne 4 etykiety, umożliwiające identyfikację produktu i nadające się do wklejenia do dokumentacji medycznej, posiadające m.in. informacje o dacie ważności i nr serii. Zamawiający dopuszcza zestaw obłożeń uniwersalnych wykonanego z serwety 3 warstwowej o gramaturze 73g/m2, odporności na przenikanie cieczy 191 cmH2O oraz wytrzymałości na wypychanie na sucho 108 kPa, wytrzymałości na wypychanie na mokro 100 i wytrzymałością na rozciąganie na sucho 75 N oraz  wytrzymałością na rozciąganie na mokro 61 N o poniższym składzie:1 serweta z przylepcem 240 x 150 cm, 1 serweta z przylepcem 180 x 170 cm,  2 serwety przylepcem - przylepiec na szerszym boku 90 x 75 cm, 1 taśma medyczna 50 x 9 cm, 1 serweta na stół instrum. 190 x 150 cm. 1 serweta na stolik Mayo 145 x 80 cm, 2 serwetki do rąk 40 x 20 cm, pozostałe parametry zgodnie z SIWZ. </t>
    </r>
  </si>
  <si>
    <r>
      <t xml:space="preserve">Fartuch chirurgiczny sterylny, z włókniny , rękawy z elastycznymi mankietami z dzianiny. Zielony lub niebieski. Rozmiar L i XL. Wymagana jest pełnobarierowość i spełnianie normy EN 13795-1-3  </t>
    </r>
    <r>
      <rPr>
        <b/>
        <sz val="11"/>
        <color rgb="FF0070C0"/>
        <rFont val="Garamond"/>
        <family val="1"/>
        <charset val="238"/>
      </rPr>
      <t>lub równoważnej</t>
    </r>
    <r>
      <rPr>
        <sz val="11"/>
        <rFont val="Garamond"/>
        <family val="1"/>
        <charset val="238"/>
      </rPr>
      <t xml:space="preserve">, fartuch chirurgiczny pakowany z min. dwoma ręcznikami do osuszania rąk. Wymagana jest samoprzylepna podwójna etykieta umożliwiająca identyfikację produktu i nadająca się do wklejenia do dokumentacji medycznej, posiadająca informacje o dacie ważności i nr serii. </t>
    </r>
    <r>
      <rPr>
        <sz val="11"/>
        <color rgb="FFFF0000"/>
        <rFont val="Garamond"/>
        <family val="1"/>
        <charset val="238"/>
      </rPr>
      <t>Zamawiający dopuszcza cztery etykiety umożliwiające identyfikację produktu i nadające się do wklejenia do dokumentacji medycznej, posiadająca informacje min. o dacie ważności i nr serii. Zamawiający dopuszcza fartuchy wykonane z włókniny typu SMMMS, które owinięte są dodatkowo w papier krepowy. 
Zamawiający dopuszcza fartuch chirurgiczny wykonanego z włókniny polipropylenowej typu SMS z dwoma ręcznikami do osuszania rąk, pakowanymi osobno. 
Zamawiający dopyuszcza  ręcznikami pakowanymi osobno, wszystko razem zgrzane w jeden pakiet.</t>
    </r>
  </si>
  <si>
    <r>
      <t xml:space="preserve">Fartuch chirurgiczny sterylny, pełnobarierowy, wykonany z włókniny typu SMMS,  antystatycznej, nieprześwitującej, niepylącej, oddychającej typu SMMS, o gramaturze min. 35g/m2, wytrzymałości na wypychanie min. 100kPa, do stosowania w środowisku bloku operacyjnego, rękawy z elastycznymi mankietami z dzianiny. Fartuch chirurgiczny pakowany z min. dwoma ręcznikami do osuszania rąk. Pakowane indywidualnie. Zielony lub niebieski. Rozmiar L i XL.
Wymagana jest pełnobarierowość i spełnianie normy EN 13795-1-3 lub równowaznej. Wymagana jest samoprzylepna podwójna etykieta umożliwiająca identyfikację produktu i nadająca się do wklejenia do dokumentacji medycznej, posiadająca informacje o dacie ważności i nr serii. </t>
    </r>
    <r>
      <rPr>
        <sz val="11"/>
        <color rgb="FFFF0000"/>
        <rFont val="Garamond"/>
        <family val="1"/>
        <charset val="238"/>
      </rPr>
      <t>Zamawiający dopuszcza cztery etykiety umożliwiające identyfikację produktu i nadające się do wklejenia do dokumentacji medycznej, posiadająca informacje min. o dacie ważności i nr serii. Zamawiający dopuszcza fartuchy wykonane z włókniny typu SMMMS, które owinięte są dodatkowo w papier krepowy. 
Zamawiający dopuszcza fartuch chirurgiczny wykonanego z włókniny polipropylenowej typu SMS z dwoma ręcznikami do osuszania rąk, pakowanymi osobno. Zamawiający dopuszcza zaaoferowanie fartucha , którego rozmiar oznaczony jest M-L. 
Zamawiający dopuszcza fartuchy wykonane z z włókniny typu SMMMS – tj włókniny typu SMMS z dodatkowo nakładaną warstwą wewnętrzną Meltblown (M), czyli warstwą filtracyjną, która stanowi barierę przed drobnoustrojami.</t>
    </r>
  </si>
  <si>
    <r>
      <t xml:space="preserve">Elastyczna siatka opatrunkowa (w stanie nierozciągniętym). Rozmiar: długość min. 100cm, szerokość min. 7,0-9,5cm. 
</t>
    </r>
    <r>
      <rPr>
        <sz val="11"/>
        <color rgb="FFFF0000"/>
        <rFont val="Garamond"/>
        <family val="1"/>
        <charset val="238"/>
      </rPr>
      <t>Zamawiający dopuszcza opakowanie min. 1000 cm z odpowiednim przeliczeniem sztuk.</t>
    </r>
  </si>
  <si>
    <r>
      <t xml:space="preserve">Elastyczna siatka opatrunkowa (w stanie nierozciągniętym). Rozmiar: długość min. 100cm, szerokość min. 14-16cm. 
</t>
    </r>
    <r>
      <rPr>
        <sz val="11"/>
        <color rgb="FFFF0000"/>
        <rFont val="Garamond"/>
        <family val="1"/>
        <charset val="238"/>
      </rPr>
      <t>Zamawiający dopuszcza opakowanie min. 1000 cm z odpowiednim przeliczeniem sztuk.</t>
    </r>
  </si>
  <si>
    <r>
      <t xml:space="preserve">Elastyczna siatka opatrunkowa (w stanie nierozciągniętym). Rozmiar: długość min. 1000cm, szerokość 2cm. 
</t>
    </r>
    <r>
      <rPr>
        <sz val="11"/>
        <color rgb="FFFF0000"/>
        <rFont val="Garamond"/>
        <family val="1"/>
        <charset val="238"/>
      </rPr>
      <t>Zamawiający dopuszcza elastyczną siartkę opatrunkową (w stanie nierozciągniętym) o szerokości min. 1,5-2,5 cm.</t>
    </r>
  </si>
  <si>
    <r>
      <t xml:space="preserve">Prześcieradło z włókniny polipropylenowej o gramaturze min. 35g/m2. Zielone lub niebieskie. Rozmiar 210cm x 130cm (+/-10%). 
</t>
    </r>
    <r>
      <rPr>
        <sz val="11"/>
        <color rgb="FFFF0000"/>
        <rFont val="Garamond"/>
        <family val="1"/>
        <charset val="238"/>
      </rPr>
      <t>Zamawiający dopuszcza prześcieradło z włókniny polipropylenowej o gramaturze 35g/m2, w kolorze zielonym. Rozmiar 210cm x 160cm. 
Zamawiający dopuszcza wycenę za opakowanie 10 szt z przeliczeniem ilości z zaokrągleniem w górę do pełnych opakowań.</t>
    </r>
  </si>
  <si>
    <r>
      <t xml:space="preserve">Przyrząd do aspiracji z butelek zintegrowany z odpowietrznikiem umożliwiający aseptyczne pobieranie płynu, z zatyczką zamykającą bez filtra,  dopuszcza się wyposażenie w zastawkę zapobiegającą wyciekowi płynu w pozycji odwróconej. </t>
    </r>
    <r>
      <rPr>
        <sz val="11"/>
        <color rgb="FFFF0000"/>
        <rFont val="Garamond"/>
        <family val="1"/>
        <charset val="238"/>
      </rPr>
      <t>Zamawiający dopuszcza przyrząd z wbudowanym na całej długości w część chwytną przyrządu, nie wystający poza przekrój poprzeczny i podłużny korpusu przyrządu, co umożliwia ergonomiczną pracę z przyrządem. Zamawiający dopuszcza przyrząd wyposażony w membranę o wielkości porów 0,2 mikrona. Zamawiający dopuszcza objętość wypełnienia całego systemu 0,27 ml. Zamawiający dopuszcza orzyrządy z kolcem standardowym oraz przyrządy z kolcem mikro tj. kolec wzdłużnie ścięty do połowy swojej długości, który umożliwia maksymalne pobranie leku z fiolki, bez strat.</t>
    </r>
  </si>
  <si>
    <r>
      <t>Opaska elastyczna o rozciągliwości 90-120 % z zapinką, tkana, pakowane pojedynczo. Rozmiar 8cm x 4-5m.</t>
    </r>
    <r>
      <rPr>
        <sz val="11"/>
        <color rgb="FFFF0000"/>
        <rFont val="Garamond"/>
        <family val="1"/>
        <charset val="238"/>
      </rPr>
      <t xml:space="preserve"> 
Zamawiający dopuszcza opaski elastyczne dziane z zapinką, posiadające rozciągliwość &gt;=120 %. 
</t>
    </r>
  </si>
  <si>
    <r>
      <t xml:space="preserve">Opaska elastyczna o rozciągliwości 90-120 % z zapinką, tkana, pakowane pojedynczo. Rozmiar 10cm x 4-5m. </t>
    </r>
    <r>
      <rPr>
        <sz val="11"/>
        <color rgb="FFFF0000"/>
        <rFont val="Garamond"/>
        <family val="1"/>
        <charset val="238"/>
      </rPr>
      <t xml:space="preserve"> 
Zamawiający dopuszcza opaski elastyczne dziane z zapinką, posiadające rozciągliwość &gt;=120 %.</t>
    </r>
  </si>
  <si>
    <r>
      <t xml:space="preserve">Opaska elastyczna o rozciągliwości 90-120 % z zapinką, tkana, pakowane pojedynczo. Rozmiar 12cm x 4-5m.  
</t>
    </r>
    <r>
      <rPr>
        <sz val="11"/>
        <color rgb="FFFF0000"/>
        <rFont val="Garamond"/>
        <family val="1"/>
        <charset val="238"/>
      </rPr>
      <t>Zamawiający dopuszcza opaski elastyczne dziane z zapinką, posiadające rozciągliwość &gt;=120 %.</t>
    </r>
  </si>
  <si>
    <r>
      <t xml:space="preserve">Opaska elastyczna o rozciągliwości 90-120 % z zapinką, tkana, pakowane pojedynczo. Rozmiar 15cm x 4-5m.  
</t>
    </r>
    <r>
      <rPr>
        <sz val="11"/>
        <color rgb="FFFF0000"/>
        <rFont val="Garamond"/>
        <family val="1"/>
        <charset val="238"/>
      </rPr>
      <t>Zamawiający dopuszcza opaski elastyczne dziane z zapinką, posiadające rozciągliwość &gt;=120 %.</t>
    </r>
  </si>
  <si>
    <r>
      <t xml:space="preserve">Ubranie uniwersalne chirurgiczne (bluza + spodnie) wykonane z włókniny antystatycznej, polipropylenowej niepylącej, oddychającej typu SMMS. , o gramaturze min. 45g/m2, wytrzymałości na wypychanie min. 100 kPa, do stosowania przez personel medyczny w środowisku bloku operacyjnego, możliwość sterylizacji EO - gaz lub w autoklawie parowym, ubranie uniwersalne chirurgiczne posiadające 3 praktyczne kieszenie (2 na dole i 1 na górze ubrania). </t>
    </r>
    <r>
      <rPr>
        <sz val="11"/>
        <color rgb="FFFF0000"/>
        <rFont val="Garamond"/>
        <family val="1"/>
        <charset val="238"/>
      </rPr>
      <t xml:space="preserve">Ubrania uniwersalne chirurgiczne spełniające wymogi normy PN EN 13795 dla odzieży dla bloków operacyjnych (potwierdzone kartą danych technicznych)  </t>
    </r>
    <r>
      <rPr>
        <sz val="11"/>
        <color theme="1"/>
        <rFont val="Garamond"/>
        <family val="1"/>
        <charset val="238"/>
      </rPr>
      <t xml:space="preserve">Zielony, niebieski lub fioletowy. Rozmiar S, M, L, XL. 
</t>
    </r>
    <r>
      <rPr>
        <sz val="11"/>
        <color rgb="FFFF0000"/>
        <rFont val="Garamond"/>
        <family val="1"/>
        <charset val="238"/>
      </rPr>
      <t xml:space="preserve">Zamawiający dopuszcza: ubrania z włókniny SMS o gramaturze min. 38 g/m2 . </t>
    </r>
    <r>
      <rPr>
        <sz val="11"/>
        <color rgb="FFFF0000"/>
        <rFont val="Garamond"/>
        <family val="1"/>
        <charset val="238"/>
      </rPr>
      <t xml:space="preserve">Ubrania zgodne z normą  EN 13795. Pozostałe wymagania zgodne z SWIZ. EN 13795 (2011) + A1 (2013) - ISO 22612 (2005) Badanie odporności na przenikanie drobnoustrojów na sucho. EN 13795 (2011) + A1 (2013) - ISO 9073-10 (2003) Strzępienie i czystość – cząstki stałe EN 13795 (2011) + A1 (2013) EN ISO 11737-1 (2006)  Czystość mikrobiologiczna EN 13795 (2011) + A1 (2013) EN 29073-3 (1992) Wyznaczanie wytrzymałości na siłę rozciągania oraz wydłużania włókniny EN 13795 (2011) + A1 (2013) ISO 13938-1 (1999) Wyznaczenie wytrzymałości na rozerwanie. 
Zamawiający dopuszcza ubrania uniwersalnego chirurgicznego (każda bluza oraz każde spodnie pakowane osobno) wykonanego z włókniny polipropylenowej typu SMS, o gramaturze min. 35g/m2. 
Zamawiający dopuszcza ubrania uniwersalne chirurgiczne posiadającego etykietę na każdej sztuce wyrobu, zawierającą co najmniej nazwę wyrobu, numer katalogowy i nazwę wytwórcy. 
Zamawiający dopuszcza ubrania uniwersalne chirurgiczne w dwóch różnych kolorach.
</t>
    </r>
  </si>
  <si>
    <r>
      <t xml:space="preserve">Zbiornik na płyny; w górnej części zbiornika usztywnienie z polipropylenu. Rozmiar 50cm x 50cm (+/-10%). </t>
    </r>
    <r>
      <rPr>
        <sz val="11"/>
        <color rgb="FFFF0000"/>
        <rFont val="Garamond"/>
        <family val="1"/>
        <charset val="238"/>
      </rPr>
      <t>Zamawiający dopuszcza zbiornik z filtrem, sztywnikiem i taśmą lepną. Zamawiający dopuszcza torbę do przechwytywania płynów o wymiarach 50cm x 50cm wyposażoną w sztywnik (metalowa kształtka) w górnej części torebki, filtr w dolnej, wewnętrznej części torby i port do odsysania treści w dolnej części worka, którego budowa umożliwia podłączania drenów o różnej średnicy.</t>
    </r>
    <r>
      <rPr>
        <sz val="11"/>
        <rFont val="Garamond"/>
        <family val="1"/>
        <charset val="238"/>
      </rPr>
      <t xml:space="preserve">
</t>
    </r>
  </si>
  <si>
    <r>
      <t xml:space="preserve">Maska operacyjna trójwarstwowa, mocowana gumkami. Pakowane w kartonik w formie podajnika. Niebieski lub biały lub zielony. </t>
    </r>
    <r>
      <rPr>
        <sz val="11"/>
        <color rgb="FFFF0000"/>
        <rFont val="Garamond"/>
        <family val="1"/>
        <charset val="238"/>
      </rPr>
      <t>Zamawiający dopuszcza wycenę za najmniejsze opakowanie  handlowe 50 szt. z przeliczeniem ilości z zaokrągleniem w górę do pełnych opakowań.</t>
    </r>
  </si>
  <si>
    <r>
      <t xml:space="preserve">Koszula operacyjna - dla pacjenta, wykonana z nieprześwitujacej włókniny, polipropylenowej, wiązana z tyłu dwie pary troków, rozcięta z tyłu. Rozmiar L i XL. Długość koszuli </t>
    </r>
    <r>
      <rPr>
        <strike/>
        <sz val="11"/>
        <color rgb="FFFF0000"/>
        <rFont val="Garamond"/>
        <family val="1"/>
        <charset val="238"/>
      </rPr>
      <t>min; 140 cm</t>
    </r>
    <r>
      <rPr>
        <sz val="11"/>
        <color rgb="FFFF0000"/>
        <rFont val="Garamond"/>
        <family val="1"/>
        <charset val="238"/>
      </rPr>
      <t xml:space="preserve"> min 110 cm.</t>
    </r>
    <r>
      <rPr>
        <sz val="11"/>
        <rFont val="Garamond"/>
        <family val="1"/>
        <charset val="238"/>
      </rPr>
      <t xml:space="preserve"> 
</t>
    </r>
    <r>
      <rPr>
        <sz val="11"/>
        <color rgb="FFFF0000"/>
        <rFont val="Garamond"/>
        <family val="1"/>
        <charset val="238"/>
      </rPr>
      <t xml:space="preserve">Zamawiający dopuszcza koszule w rozm. M/L i XL/XXL. 
Zamawiajacy dopuszcza zaoferowanie koszuli wykonanej z włókniny SMS w rozmiarze uniwersalnym. </t>
    </r>
  </si>
  <si>
    <r>
      <t xml:space="preserve">Jednorazowa koszula dla pacjenta z krótkim rękawem, wkładana przez głowę wykonana z miękkiej włókniny nieprześwitująca, rozmiar uniwersalny wiązana na troczki.  Długość koszuli </t>
    </r>
    <r>
      <rPr>
        <strike/>
        <sz val="11"/>
        <color rgb="FFFF0000"/>
        <rFont val="Garamond"/>
        <family val="1"/>
        <charset val="238"/>
      </rPr>
      <t>min. 140 cm</t>
    </r>
    <r>
      <rPr>
        <sz val="11"/>
        <rFont val="Garamond"/>
        <family val="1"/>
        <charset val="238"/>
      </rPr>
      <t xml:space="preserve"> min 110 cm.
</t>
    </r>
    <r>
      <rPr>
        <sz val="11"/>
        <color rgb="FFFF0000"/>
        <rFont val="Garamond"/>
        <family val="1"/>
        <charset val="238"/>
      </rPr>
      <t>Zamawiający dopuszcza koszule z wszywanymi rękawami bez wiązania. Zamawiajacy dopuszcza zaoferowanie koszuli wykonanej z włókniny SMS w rozmiarach S-XXL.</t>
    </r>
  </si>
  <si>
    <r>
      <t xml:space="preserve">Osłona na ramię C o wymiarach 152x265cm  Opakowanie ma posiadać informacje o dacie ważności i nr serii . </t>
    </r>
    <r>
      <rPr>
        <strike/>
        <sz val="11"/>
        <rFont val="Garamond"/>
        <family val="1"/>
        <charset val="238"/>
      </rPr>
      <t>w postaci dwóch naklejki do umieszczenia w dokumentacji medycznej.</t>
    </r>
    <r>
      <rPr>
        <sz val="11"/>
        <rFont val="Garamond"/>
        <family val="1"/>
        <charset val="238"/>
      </rPr>
      <t xml:space="preserve"> 
</t>
    </r>
    <r>
      <rPr>
        <sz val="11"/>
        <color rgb="FFFF0000"/>
        <rFont val="Garamond"/>
        <family val="1"/>
        <charset val="238"/>
      </rPr>
      <t xml:space="preserve">Zamawiający dopuszcza osłony o średnicy 91 cm, wymiary 152 x 267 cm oraz odstąpuje od wymogu posiadania dwóch naklejek. </t>
    </r>
    <r>
      <rPr>
        <sz val="11"/>
        <rFont val="Garamond"/>
        <family val="1"/>
        <charset val="238"/>
      </rPr>
      <t xml:space="preserve">
</t>
    </r>
  </si>
  <si>
    <r>
      <t xml:space="preserve">Zestaw do laparoskopii ginekologicznej. Sterylny, jednorazowy. Skład: a) serweta 180/260 x 220cm  zintegrowana z nogawicami, w okolicach jamy brzusznej znajduje się otwór w kształcie trapezu o wymiarach 20 x 30 x 20cm, oraz otwór w okolicach krocza z zabezpieczeniem w postaci osłony o wymiarach </t>
    </r>
    <r>
      <rPr>
        <sz val="11"/>
        <color rgb="FFFF0000"/>
        <rFont val="Garamond"/>
        <family val="1"/>
        <charset val="238"/>
      </rPr>
      <t>10 x 15 cm</t>
    </r>
    <r>
      <rPr>
        <sz val="11"/>
        <rFont val="Garamond"/>
        <family val="1"/>
        <charset val="238"/>
      </rPr>
      <t xml:space="preserve">. Obłożenie wykonane z min. dwuwarstwowego nieprzemakalnego laminatu o gramaturze 63g/m2, nieprzemakalności min. 160cm H2O oraz wytrzymałości na rozerwanie min. 150Kpa. b) taśma lepna o wym. 9 x 49cm; c) kieszeń dwukomorowa samoprzylepna ze sztywnikiem o wym. 2 x 15 x 40cm; d) pokrowiec na stolik Mayo z wywinięciem umożliwiającym aseptyczne okrycie stolika wykonany z o wymiarze min. 79 x 145cm; e) całość owinięta w serwetę o wym. 200 x 150cm, która służy jako nakrycie stolika instrumentalnego.
Wymagana jest pełnobarierowość i spełnianie normy EN 13795-1-3  </t>
    </r>
    <r>
      <rPr>
        <b/>
        <sz val="11"/>
        <color rgb="FF0070C0"/>
        <rFont val="Garamond"/>
        <family val="1"/>
        <charset val="238"/>
      </rPr>
      <t>lub równoważnej.</t>
    </r>
    <r>
      <rPr>
        <sz val="11"/>
        <rFont val="Garamond"/>
        <family val="1"/>
        <charset val="238"/>
      </rPr>
      <t xml:space="preserve">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 </t>
    </r>
    <r>
      <rPr>
        <sz val="11"/>
        <color rgb="FFFF0000"/>
        <rFont val="Garamond"/>
        <family val="1"/>
        <charset val="238"/>
      </rPr>
      <t>Zamawiający dopuszcza zestaw z taśmami o wymiarze min. 9cm x 49cm. Zamawiający dopuszcza zestaw o gramaturze min. 62g/m2.</t>
    </r>
    <r>
      <rPr>
        <sz val="11"/>
        <color rgb="FF0070C0"/>
        <rFont val="Garamond"/>
        <family val="1"/>
        <charset val="238"/>
      </rPr>
      <t xml:space="preserve"> </t>
    </r>
    <r>
      <rPr>
        <b/>
        <sz val="11"/>
        <color rgb="FF0070C0"/>
        <rFont val="Garamond"/>
        <family val="1"/>
        <charset val="238"/>
      </rPr>
      <t xml:space="preserve">(1)Dopuszcza się nie wymaga zestaw do laparoskopii ginekologicznej w którego skład wchodzi: Serweta 260 x 310cm z zintegrowanymi nogawicami z otworem brzusznym prostokątnym 28 x 32cm i otworem kroczowym 10 x 15cm zabezpieczonym osłoną, serweta posiada zintegrowane organizatory na przewody zabezpieczonym osłoną, serweta posiada zintegrowane organizatory na przewody; Pokrowiec na stolik Mayo 80 x 145cm; Serweta na stolik instrumentariuszki 150 x 190cm; Kieszeń samoprzylepna dwukomorowa bez sztywnika 38 x 40cm pakowana oddzielnie; 4 Ręczniki celulozowe 30 x 40cm; Gramatura obłożenia w obrębie pola operacyjnego 112,5g/m2 a na pozostałej powierzchni 57,5g/m2. Nieprzemakalność obłożenia &gt;/=125cm H20, spełnia wymagania wysokie normy EN 13 795 lub erównoważnej. 
(2)Dopuszcza się nie wymaga tolerancję rozmiarów w serwecie głównej +/- 10%.
(3)Dopuszcza się nie wymaga zestaw do laparoskopii wykonany z dwuwarstwowego laminatu o gramaturze 56g/m2, nieprzemakalności 250 H2O oraz wytrzymałości na rozerwanie 150 kPa o poniższym składzie: 1 x Serweta z otworem w kształcie trapezu, przylepcem, zintegrowanymi nogawicami i klapą przesłaniającą (rozmiar 265x180), TRAPEZ 28X20x19; 1 x serweta (rozmiar 90x75); 1 x taśma medyczna (rozmiar 50x9); 1 x serweta na stół instrum. (rozmiar 190x150); 1 x serweta na stolik Mayo (rozmiar 145x80); 2 x serwetki do rąk (rozmiar 40x20). </t>
    </r>
    <r>
      <rPr>
        <b/>
        <sz val="11"/>
        <color rgb="FFFF0000"/>
        <rFont val="Garamond"/>
        <family val="1"/>
        <charset val="238"/>
      </rPr>
      <t>(4) Zamawiający dopuszcza zestaw do laparoskopii ginekologicznej, którego gramatura w obrębie pola operacyjnego wynosi 109,5 g/m2, a na pozostałej powierzchni 57.5 g/m2. Pozostałe parametry zgodnie ze SWIZ.</t>
    </r>
  </si>
  <si>
    <r>
      <t xml:space="preserve">Jałowa serweta nieprzemakalna z regulowaną średnicą otworu, z taśmą samoprzylepną wokół otworu wykonana z włókien pełnobarierowych laminowanych, minimum dwuwarstwowych. Gramatura min. 61g/m2. Rozmiar 50cm x 80cm (+/-20%). </t>
    </r>
    <r>
      <rPr>
        <sz val="11"/>
        <color rgb="FFFF0000"/>
        <rFont val="Garamond"/>
        <family val="1"/>
        <charset val="238"/>
      </rPr>
      <t>Zamawiający dopuszcza serwety o gramaturze 60g/m2. Zamawiający dopuszcza serwety o gramaturze 55 g/m2 Pozostałe parametry zgodnie ze SWIZ.</t>
    </r>
  </si>
  <si>
    <r>
      <t xml:space="preserve">Jałowy zestaw do małych zabiegów. Min. Skład zestawu: nożyczki metalowe, ostre - 1 szt, pęseta metalowa chirurgiczna typu Adson 12 cm - 1 szt, igłotrzymacz metalowy 12 cm - 1 szt, kleszczyki plastikowe typu kocher - 1 szt, serweta włókninowa nieprzylepna wielk. 60x60 cm- 1 szt, serweta włókninowa  50x 50 cm, z przylepnym otworem 5x10 cm - 1 szt, tupferki z gazy bawełnianej wielkości śliwki- 6 szt, tacka typu blister z 3 wgłebieniami na płyny, może posłużyć jako pojemnik na odpadki. Pożądana jest samoprzylepna podwójna etykieta umożliwiająca identyfikację produktu i nadająca się do wklejenia do dokumentacji medycznej, posiadająca informacje o dacie ważności i nr serii. </t>
    </r>
    <r>
      <rPr>
        <sz val="11"/>
        <color rgb="FFFF0000"/>
        <rFont val="Garamond"/>
        <family val="1"/>
        <charset val="238"/>
      </rPr>
      <t>(1)</t>
    </r>
    <r>
      <rPr>
        <sz val="11"/>
        <rFont val="Garamond"/>
        <family val="1"/>
        <charset val="238"/>
      </rPr>
      <t xml:space="preserve"> </t>
    </r>
    <r>
      <rPr>
        <sz val="11"/>
        <color rgb="FFFF0000"/>
        <rFont val="Garamond"/>
        <family val="1"/>
        <charset val="238"/>
      </rPr>
      <t xml:space="preserve">Zamawiający dopuszcza zestaw do małych zabiegów z serwetą nieprzylepną w rozmiarze 80x60 cm, serwetą włókninową w rozmiarze 60x40 cm z przylepnym otworem 8 cm? Pozostałe parametry zgodnie z SIWZ.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</si>
</sst>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23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11"/>
      <color theme="1"/>
      <name val="Garamond"/>
      <family val="1"/>
      <charset val="238"/>
    </font>
    <font>
      <vertAlign val="subscript"/>
      <sz val="11"/>
      <color theme="1"/>
      <name val="Garamond"/>
      <family val="1"/>
      <charset val="238"/>
    </font>
    <font>
      <sz val="11"/>
      <color rgb="FFFF0000"/>
      <name val="Garamond"/>
      <family val="1"/>
      <charset val="238"/>
    </font>
    <font>
      <b/>
      <sz val="11"/>
      <color rgb="FFFF0000"/>
      <name val="Garamond"/>
      <family val="1"/>
      <charset val="238"/>
    </font>
    <font>
      <strike/>
      <sz val="11"/>
      <color rgb="FFFF0000"/>
      <name val="Garamond"/>
      <family val="1"/>
      <charset val="238"/>
    </font>
    <font>
      <sz val="11"/>
      <color rgb="FF0070C0"/>
      <name val="Garamond"/>
      <family val="1"/>
      <charset val="238"/>
    </font>
    <font>
      <b/>
      <sz val="11"/>
      <color rgb="FF0070C0"/>
      <name val="Garamond"/>
      <family val="1"/>
      <charset val="238"/>
    </font>
    <font>
      <b/>
      <sz val="9"/>
      <color rgb="FF0070C0"/>
      <name val="Garamond"/>
      <family val="1"/>
      <charset val="238"/>
    </font>
    <font>
      <b/>
      <sz val="9"/>
      <name val="Garamond"/>
      <family val="1"/>
      <charset val="238"/>
    </font>
    <font>
      <strike/>
      <sz val="1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8" fillId="0" borderId="0"/>
    <xf numFmtId="0" fontId="7" fillId="0" borderId="0"/>
    <xf numFmtId="0" fontId="3" fillId="0" borderId="0"/>
    <xf numFmtId="0" fontId="7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1" fillId="0" borderId="0"/>
    <xf numFmtId="0" fontId="11" fillId="0" borderId="0"/>
  </cellStyleXfs>
  <cellXfs count="188">
    <xf numFmtId="0" fontId="0" fillId="0" borderId="0" xfId="0"/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1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1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44" fontId="4" fillId="2" borderId="5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9" fontId="4" fillId="0" borderId="0" xfId="0" applyNumberFormat="1" applyFont="1" applyFill="1" applyAlignment="1" applyProtection="1">
      <alignment horizontal="left" vertical="top" wrapText="1"/>
      <protection locked="0"/>
    </xf>
    <xf numFmtId="3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0" applyFont="1" applyFill="1" applyBorder="1" applyAlignment="1">
      <alignment horizontal="left" vertical="center" wrapText="1"/>
    </xf>
    <xf numFmtId="3" fontId="4" fillId="0" borderId="1" xfId="10" applyNumberFormat="1" applyFont="1" applyFill="1" applyBorder="1" applyAlignment="1" applyProtection="1">
      <alignment horizontal="center" vertical="center" wrapText="1"/>
    </xf>
    <xf numFmtId="3" fontId="4" fillId="2" borderId="1" xfId="1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44" fontId="4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3" fontId="10" fillId="0" borderId="1" xfId="10" applyNumberFormat="1" applyFont="1" applyFill="1" applyBorder="1" applyAlignment="1" applyProtection="1">
      <alignment horizontal="center" vertical="center" wrapText="1"/>
    </xf>
    <xf numFmtId="3" fontId="10" fillId="2" borderId="1" xfId="10" applyNumberFormat="1" applyFont="1" applyFill="1" applyBorder="1" applyAlignment="1" applyProtection="1">
      <alignment horizontal="center" vertical="center" wrapText="1"/>
    </xf>
    <xf numFmtId="0" fontId="10" fillId="0" borderId="1" xfId="10" applyFont="1" applyFill="1" applyBorder="1" applyAlignment="1">
      <alignment horizontal="left" vertical="center" wrapText="1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4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3" borderId="1" xfId="15" applyNumberFormat="1" applyFont="1" applyFill="1" applyBorder="1" applyAlignment="1">
      <alignment horizontal="right" vertical="center" wrapText="1"/>
    </xf>
    <xf numFmtId="3" fontId="4" fillId="0" borderId="1" xfId="10" applyNumberFormat="1" applyFont="1" applyFill="1" applyBorder="1" applyAlignment="1" applyProtection="1">
      <alignment horizontal="right" vertical="center" wrapText="1"/>
    </xf>
    <xf numFmtId="16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44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3" fontId="4" fillId="0" borderId="1" xfId="1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4" fontId="4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164" fontId="4" fillId="2" borderId="1" xfId="1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right" vertical="top" wrapText="1"/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13" xfId="0" applyFont="1" applyFill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justify" vertical="center"/>
    </xf>
    <xf numFmtId="44" fontId="4" fillId="0" borderId="0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0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164" fontId="5" fillId="2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 applyProtection="1">
      <alignment horizontal="left" vertical="top" wrapText="1"/>
      <protection locked="0"/>
    </xf>
    <xf numFmtId="0" fontId="15" fillId="0" borderId="3" xfId="0" applyFont="1" applyFill="1" applyBorder="1" applyAlignment="1" applyProtection="1">
      <alignment horizontal="left" vertical="top" wrapText="1"/>
      <protection locked="0"/>
    </xf>
    <xf numFmtId="0" fontId="15" fillId="2" borderId="18" xfId="0" applyFont="1" applyFill="1" applyBorder="1" applyAlignment="1" applyProtection="1">
      <alignment horizontal="left" vertical="top" wrapText="1"/>
      <protection locked="0"/>
    </xf>
    <xf numFmtId="0" fontId="10" fillId="2" borderId="17" xfId="0" applyFont="1" applyFill="1" applyBorder="1" applyAlignment="1" applyProtection="1">
      <alignment horizontal="left" vertical="center" wrapText="1"/>
      <protection locked="0"/>
    </xf>
    <xf numFmtId="44" fontId="4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3" xfId="0" applyNumberFormat="1" applyFont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6" xfId="0" applyNumberFormat="1" applyFont="1" applyFill="1" applyBorder="1" applyAlignment="1" applyProtection="1">
      <alignment horizontal="left" vertical="top" wrapText="1"/>
      <protection locked="0"/>
    </xf>
    <xf numFmtId="49" fontId="4" fillId="0" borderId="5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horizontal="justify" vertical="top" wrapText="1"/>
      <protection locked="0"/>
    </xf>
    <xf numFmtId="0" fontId="4" fillId="0" borderId="0" xfId="0" applyFont="1" applyFill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>
      <alignment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3" fontId="5" fillId="0" borderId="7" xfId="0" applyNumberFormat="1" applyFont="1" applyFill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3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</cellXfs>
  <cellStyles count="16">
    <cellStyle name="Dziesiętny" xfId="1" builtinId="3"/>
    <cellStyle name="Dziesiętny 2" xfId="2"/>
    <cellStyle name="Dziesiętny 3" xfId="3"/>
    <cellStyle name="Normalny" xfId="0" builtinId="0"/>
    <cellStyle name="Normalny 10" xfId="13"/>
    <cellStyle name="Normalny 2" xfId="4"/>
    <cellStyle name="Normalny 2 2" xfId="5"/>
    <cellStyle name="Normalny 2 2 2" xfId="14"/>
    <cellStyle name="Normalny 3" xfId="6"/>
    <cellStyle name="Normalny 4" xfId="7"/>
    <cellStyle name="Normalny 6 2" xfId="8"/>
    <cellStyle name="Normalny 7" xfId="9"/>
    <cellStyle name="Normalny 8" xfId="10"/>
    <cellStyle name="Normalny_Staplery i laparoskopia z kodami 2010" xfId="15"/>
    <cellStyle name="Walutowy" xfId="11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83"/>
  <sheetViews>
    <sheetView showGridLines="0" topLeftCell="A43" zoomScaleNormal="100" zoomScaleSheetLayoutView="100" zoomScalePageLayoutView="115" workbookViewId="0">
      <selection activeCell="B59" sqref="B59:D59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46</v>
      </c>
    </row>
    <row r="2" spans="2:6" ht="18" customHeight="1">
      <c r="B2" s="3"/>
      <c r="C2" s="3" t="s">
        <v>40</v>
      </c>
      <c r="D2" s="3"/>
    </row>
    <row r="3" spans="2:6" ht="18" customHeight="1"/>
    <row r="4" spans="2:6" ht="18" customHeight="1">
      <c r="B4" s="1" t="s">
        <v>31</v>
      </c>
      <c r="C4" s="1" t="s">
        <v>222</v>
      </c>
      <c r="E4" s="5"/>
    </row>
    <row r="5" spans="2:6" ht="18" customHeight="1">
      <c r="E5" s="5"/>
    </row>
    <row r="6" spans="2:6" ht="15.75" customHeight="1">
      <c r="B6" s="1" t="s">
        <v>30</v>
      </c>
      <c r="C6" s="144" t="s">
        <v>223</v>
      </c>
      <c r="D6" s="144"/>
      <c r="E6" s="6"/>
      <c r="F6" s="7"/>
    </row>
    <row r="7" spans="2:6" ht="14.25" customHeight="1"/>
    <row r="8" spans="2:6" ht="14.25" customHeight="1">
      <c r="B8" s="8" t="s">
        <v>26</v>
      </c>
      <c r="C8" s="150"/>
      <c r="D8" s="151"/>
      <c r="E8" s="5"/>
    </row>
    <row r="9" spans="2:6" ht="31.5" customHeight="1">
      <c r="B9" s="8" t="s">
        <v>32</v>
      </c>
      <c r="C9" s="152"/>
      <c r="D9" s="153"/>
      <c r="E9" s="5"/>
    </row>
    <row r="10" spans="2:6" ht="18" customHeight="1">
      <c r="B10" s="8" t="s">
        <v>25</v>
      </c>
      <c r="C10" s="138"/>
      <c r="D10" s="139"/>
      <c r="E10" s="5"/>
    </row>
    <row r="11" spans="2:6" ht="18" customHeight="1">
      <c r="B11" s="8" t="s">
        <v>34</v>
      </c>
      <c r="C11" s="138"/>
      <c r="D11" s="139"/>
      <c r="E11" s="5"/>
    </row>
    <row r="12" spans="2:6" ht="18" customHeight="1">
      <c r="B12" s="8" t="s">
        <v>35</v>
      </c>
      <c r="C12" s="138"/>
      <c r="D12" s="139"/>
      <c r="E12" s="5"/>
    </row>
    <row r="13" spans="2:6" ht="18" customHeight="1">
      <c r="B13" s="8" t="s">
        <v>36</v>
      </c>
      <c r="C13" s="138"/>
      <c r="D13" s="139"/>
      <c r="E13" s="5"/>
    </row>
    <row r="14" spans="2:6" ht="18" customHeight="1">
      <c r="B14" s="8" t="s">
        <v>37</v>
      </c>
      <c r="C14" s="138"/>
      <c r="D14" s="139"/>
      <c r="E14" s="5"/>
    </row>
    <row r="15" spans="2:6" ht="18" customHeight="1">
      <c r="B15" s="8" t="s">
        <v>38</v>
      </c>
      <c r="C15" s="138"/>
      <c r="D15" s="139"/>
      <c r="E15" s="5"/>
    </row>
    <row r="16" spans="2:6" ht="18" customHeight="1">
      <c r="B16" s="8" t="s">
        <v>39</v>
      </c>
      <c r="C16" s="138"/>
      <c r="D16" s="139"/>
      <c r="E16" s="5"/>
    </row>
    <row r="17" spans="1:5" ht="18" customHeight="1">
      <c r="C17" s="5"/>
      <c r="D17" s="10"/>
      <c r="E17" s="5"/>
    </row>
    <row r="18" spans="1:5" ht="18" customHeight="1">
      <c r="B18" s="148" t="s">
        <v>33</v>
      </c>
      <c r="C18" s="147"/>
      <c r="D18" s="11"/>
      <c r="E18" s="7"/>
    </row>
    <row r="19" spans="1:5" ht="18" customHeight="1" thickBot="1">
      <c r="C19" s="7"/>
      <c r="D19" s="11"/>
      <c r="E19" s="7"/>
    </row>
    <row r="20" spans="1:5" ht="18" customHeight="1" thickBot="1">
      <c r="B20" s="12" t="s">
        <v>9</v>
      </c>
      <c r="C20" s="154" t="s">
        <v>0</v>
      </c>
      <c r="D20" s="155"/>
    </row>
    <row r="21" spans="1:5" ht="18" customHeight="1">
      <c r="A21" s="13"/>
      <c r="B21" s="14" t="s">
        <v>15</v>
      </c>
      <c r="C21" s="136">
        <f>'część (1)'!$F$7</f>
        <v>0</v>
      </c>
      <c r="D21" s="137"/>
    </row>
    <row r="22" spans="1:5" ht="18" customHeight="1">
      <c r="A22" s="13"/>
      <c r="B22" s="15" t="s">
        <v>16</v>
      </c>
      <c r="C22" s="136">
        <f>'część (2)'!$F$7</f>
        <v>0</v>
      </c>
      <c r="D22" s="137"/>
    </row>
    <row r="23" spans="1:5" ht="18" customHeight="1">
      <c r="A23" s="13"/>
      <c r="B23" s="14" t="s">
        <v>17</v>
      </c>
      <c r="C23" s="136">
        <f>'część (3)'!$F$7</f>
        <v>0</v>
      </c>
      <c r="D23" s="137"/>
    </row>
    <row r="24" spans="1:5" ht="18" customHeight="1">
      <c r="A24" s="13"/>
      <c r="B24" s="15" t="s">
        <v>18</v>
      </c>
      <c r="C24" s="136">
        <f>'część (4)'!$F$7</f>
        <v>0</v>
      </c>
      <c r="D24" s="137"/>
    </row>
    <row r="25" spans="1:5" ht="18" customHeight="1">
      <c r="A25" s="13"/>
      <c r="B25" s="14" t="s">
        <v>19</v>
      </c>
      <c r="C25" s="136">
        <f>'część (5)'!$F$7</f>
        <v>0</v>
      </c>
      <c r="D25" s="137"/>
    </row>
    <row r="26" spans="1:5" ht="18" customHeight="1">
      <c r="A26" s="13"/>
      <c r="B26" s="15" t="s">
        <v>20</v>
      </c>
      <c r="C26" s="136">
        <f>'część (6)'!$F$7</f>
        <v>0</v>
      </c>
      <c r="D26" s="137"/>
    </row>
    <row r="27" spans="1:5" ht="18" customHeight="1">
      <c r="A27" s="13"/>
      <c r="B27" s="14" t="s">
        <v>21</v>
      </c>
      <c r="C27" s="136">
        <f>'część (7)'!$F$7</f>
        <v>0</v>
      </c>
      <c r="D27" s="137"/>
    </row>
    <row r="28" spans="1:5" ht="18" customHeight="1">
      <c r="A28" s="13"/>
      <c r="B28" s="14" t="s">
        <v>22</v>
      </c>
      <c r="C28" s="136">
        <f>'część (8)'!$F$7</f>
        <v>0</v>
      </c>
      <c r="D28" s="137"/>
    </row>
    <row r="29" spans="1:5" ht="18" customHeight="1">
      <c r="A29" s="13"/>
      <c r="B29" s="15" t="s">
        <v>48</v>
      </c>
      <c r="C29" s="136">
        <f>'część (9)'!$F$7</f>
        <v>0</v>
      </c>
      <c r="D29" s="137"/>
    </row>
    <row r="30" spans="1:5" ht="18" customHeight="1">
      <c r="A30" s="13"/>
      <c r="B30" s="14" t="s">
        <v>49</v>
      </c>
      <c r="C30" s="136">
        <f>'część (10)'!$F$7</f>
        <v>0</v>
      </c>
      <c r="D30" s="137"/>
    </row>
    <row r="31" spans="1:5" ht="18" customHeight="1">
      <c r="A31" s="13"/>
      <c r="B31" s="14" t="s">
        <v>50</v>
      </c>
      <c r="C31" s="136">
        <f>'część (11)'!$F$7</f>
        <v>0</v>
      </c>
      <c r="D31" s="137"/>
    </row>
    <row r="32" spans="1:5" ht="18" customHeight="1">
      <c r="A32" s="13"/>
      <c r="B32" s="15" t="s">
        <v>51</v>
      </c>
      <c r="C32" s="136">
        <f>'część (12)'!$F$7</f>
        <v>0</v>
      </c>
      <c r="D32" s="137"/>
    </row>
    <row r="33" spans="1:4" ht="18" customHeight="1">
      <c r="A33" s="13"/>
      <c r="B33" s="14" t="s">
        <v>52</v>
      </c>
      <c r="C33" s="136">
        <f>'część (13)'!$F$7</f>
        <v>0</v>
      </c>
      <c r="D33" s="137"/>
    </row>
    <row r="34" spans="1:4" ht="18" customHeight="1">
      <c r="A34" s="13"/>
      <c r="B34" s="14" t="s">
        <v>53</v>
      </c>
      <c r="C34" s="136">
        <f>'część (14)'!$F$7</f>
        <v>0</v>
      </c>
      <c r="D34" s="137"/>
    </row>
    <row r="35" spans="1:4" ht="18" customHeight="1">
      <c r="A35" s="13"/>
      <c r="B35" s="14" t="s">
        <v>54</v>
      </c>
      <c r="C35" s="136">
        <f>'część (15)'!$F$7</f>
        <v>0</v>
      </c>
      <c r="D35" s="137"/>
    </row>
    <row r="36" spans="1:4" ht="18" customHeight="1">
      <c r="A36" s="13"/>
      <c r="B36" s="14" t="s">
        <v>55</v>
      </c>
      <c r="C36" s="136">
        <f>'część (16)'!$F$7</f>
        <v>0</v>
      </c>
      <c r="D36" s="137"/>
    </row>
    <row r="37" spans="1:4" ht="18" customHeight="1">
      <c r="A37" s="13"/>
      <c r="B37" s="14" t="s">
        <v>56</v>
      </c>
      <c r="C37" s="136">
        <f>'część (17)'!$F$7</f>
        <v>0</v>
      </c>
      <c r="D37" s="137"/>
    </row>
    <row r="38" spans="1:4" ht="18" customHeight="1">
      <c r="A38" s="13"/>
      <c r="B38" s="14" t="s">
        <v>57</v>
      </c>
      <c r="C38" s="136">
        <f>'część (18)'!$F$7</f>
        <v>0</v>
      </c>
      <c r="D38" s="137"/>
    </row>
    <row r="39" spans="1:4" ht="18" customHeight="1">
      <c r="A39" s="13"/>
      <c r="B39" s="14" t="s">
        <v>58</v>
      </c>
      <c r="C39" s="136">
        <f>'część (19)'!$F$7</f>
        <v>0</v>
      </c>
      <c r="D39" s="137"/>
    </row>
    <row r="40" spans="1:4" ht="18" customHeight="1">
      <c r="A40" s="13"/>
      <c r="B40" s="14" t="s">
        <v>59</v>
      </c>
      <c r="C40" s="136">
        <f>'część (20)'!$F$7</f>
        <v>0</v>
      </c>
      <c r="D40" s="137"/>
    </row>
    <row r="41" spans="1:4" ht="18" customHeight="1">
      <c r="A41" s="13"/>
      <c r="B41" s="14" t="s">
        <v>60</v>
      </c>
      <c r="C41" s="136">
        <f>'część (21)'!$F$7</f>
        <v>0</v>
      </c>
      <c r="D41" s="137"/>
    </row>
    <row r="42" spans="1:4" ht="18" customHeight="1">
      <c r="A42" s="13"/>
      <c r="B42" s="14" t="s">
        <v>61</v>
      </c>
      <c r="C42" s="136">
        <f>'część (22)'!$F$7</f>
        <v>0</v>
      </c>
      <c r="D42" s="137"/>
    </row>
    <row r="43" spans="1:4" ht="18" customHeight="1">
      <c r="A43" s="13"/>
      <c r="B43" s="14" t="s">
        <v>62</v>
      </c>
      <c r="C43" s="136">
        <f>'część (23)'!$F$7</f>
        <v>0</v>
      </c>
      <c r="D43" s="137"/>
    </row>
    <row r="44" spans="1:4" ht="18" customHeight="1">
      <c r="A44" s="13"/>
      <c r="B44" s="14" t="s">
        <v>63</v>
      </c>
      <c r="C44" s="136">
        <f>'część (24)'!$F$7</f>
        <v>0</v>
      </c>
      <c r="D44" s="137"/>
    </row>
    <row r="45" spans="1:4" ht="18" customHeight="1">
      <c r="A45" s="13"/>
      <c r="B45" s="14" t="s">
        <v>64</v>
      </c>
      <c r="C45" s="136">
        <f>'część (25)'!$F$7</f>
        <v>0</v>
      </c>
      <c r="D45" s="137"/>
    </row>
    <row r="46" spans="1:4" s="68" customFormat="1" ht="18" customHeight="1">
      <c r="A46" s="13"/>
      <c r="B46" s="14" t="s">
        <v>65</v>
      </c>
      <c r="C46" s="136">
        <f>'część (26)'!$F$7</f>
        <v>0</v>
      </c>
      <c r="D46" s="137"/>
    </row>
    <row r="47" spans="1:4" s="68" customFormat="1" ht="18" customHeight="1">
      <c r="A47" s="13"/>
      <c r="B47" s="14" t="s">
        <v>67</v>
      </c>
      <c r="C47" s="136">
        <f>'część (27)'!$F$7</f>
        <v>0</v>
      </c>
      <c r="D47" s="137"/>
    </row>
    <row r="48" spans="1:4" s="68" customFormat="1" ht="18" customHeight="1">
      <c r="A48" s="13"/>
      <c r="B48" s="14" t="s">
        <v>68</v>
      </c>
      <c r="C48" s="136">
        <f>'część (28)'!$F$7</f>
        <v>0</v>
      </c>
      <c r="D48" s="137"/>
    </row>
    <row r="49" spans="1:6" s="68" customFormat="1" ht="18" customHeight="1">
      <c r="A49" s="13"/>
      <c r="B49" s="14" t="s">
        <v>69</v>
      </c>
      <c r="C49" s="136">
        <f>'część (29)'!$F$7</f>
        <v>0</v>
      </c>
      <c r="D49" s="137"/>
    </row>
    <row r="50" spans="1:6" s="68" customFormat="1" ht="18" customHeight="1">
      <c r="A50" s="13"/>
      <c r="B50" s="14" t="s">
        <v>70</v>
      </c>
      <c r="C50" s="136">
        <f>'część (30)'!$F$7</f>
        <v>0</v>
      </c>
      <c r="D50" s="137"/>
    </row>
    <row r="51" spans="1:6" s="68" customFormat="1" ht="18" customHeight="1">
      <c r="A51" s="13"/>
      <c r="B51" s="14" t="s">
        <v>71</v>
      </c>
      <c r="C51" s="136">
        <f>'część (31)'!F7</f>
        <v>0</v>
      </c>
      <c r="D51" s="137"/>
    </row>
    <row r="52" spans="1:6" s="68" customFormat="1" ht="18" customHeight="1">
      <c r="A52" s="13"/>
      <c r="B52" s="14" t="s">
        <v>72</v>
      </c>
      <c r="C52" s="136">
        <f>'część (32)'!F7</f>
        <v>0</v>
      </c>
      <c r="D52" s="137"/>
    </row>
    <row r="53" spans="1:6" s="68" customFormat="1" ht="18" customHeight="1">
      <c r="A53" s="13"/>
      <c r="B53" s="14" t="s">
        <v>73</v>
      </c>
      <c r="C53" s="136">
        <f>'część (33)'!F7</f>
        <v>0</v>
      </c>
      <c r="D53" s="137"/>
    </row>
    <row r="54" spans="1:6" s="68" customFormat="1" ht="18" customHeight="1">
      <c r="A54" s="13"/>
      <c r="B54" s="14" t="s">
        <v>74</v>
      </c>
      <c r="C54" s="136">
        <f>'część (34)'!F7</f>
        <v>0</v>
      </c>
      <c r="D54" s="137"/>
    </row>
    <row r="55" spans="1:6" s="108" customFormat="1" ht="18" customHeight="1">
      <c r="A55" s="13"/>
      <c r="B55" s="65"/>
      <c r="C55" s="122"/>
      <c r="D55" s="123"/>
    </row>
    <row r="56" spans="1:6" s="108" customFormat="1" ht="72.599999999999994" customHeight="1">
      <c r="A56" s="13"/>
      <c r="B56" s="156" t="s">
        <v>215</v>
      </c>
      <c r="C56" s="156"/>
      <c r="D56" s="156"/>
    </row>
    <row r="57" spans="1:6" s="59" customFormat="1" ht="15" customHeight="1">
      <c r="A57" s="13"/>
      <c r="B57" s="65"/>
      <c r="C57" s="66"/>
      <c r="D57" s="66"/>
    </row>
    <row r="58" spans="1:6" ht="21" customHeight="1">
      <c r="A58" s="1">
        <v>1</v>
      </c>
      <c r="B58" s="147" t="s">
        <v>29</v>
      </c>
      <c r="C58" s="148"/>
      <c r="D58" s="149"/>
      <c r="E58" s="16"/>
    </row>
    <row r="59" spans="1:6" ht="49.9" customHeight="1">
      <c r="A59" s="1">
        <f>A58+1</f>
        <v>2</v>
      </c>
      <c r="B59" s="143" t="s">
        <v>258</v>
      </c>
      <c r="C59" s="143"/>
      <c r="D59" s="143"/>
      <c r="E59" s="17"/>
      <c r="F59" s="7"/>
    </row>
    <row r="60" spans="1:6" s="18" customFormat="1" ht="62.45" customHeight="1">
      <c r="A60" s="80">
        <f t="shared" ref="A60:A65" si="0">A59+1</f>
        <v>3</v>
      </c>
      <c r="B60" s="144" t="s">
        <v>214</v>
      </c>
      <c r="C60" s="144"/>
      <c r="D60" s="144"/>
      <c r="E60" s="19"/>
    </row>
    <row r="61" spans="1:6" ht="40.5" customHeight="1">
      <c r="A61" s="80">
        <f t="shared" si="0"/>
        <v>4</v>
      </c>
      <c r="B61" s="144" t="s">
        <v>13</v>
      </c>
      <c r="C61" s="145"/>
      <c r="D61" s="145"/>
      <c r="E61" s="16"/>
      <c r="F61" s="7"/>
    </row>
    <row r="62" spans="1:6" ht="27.75" customHeight="1">
      <c r="A62" s="80">
        <f t="shared" si="0"/>
        <v>5</v>
      </c>
      <c r="B62" s="148" t="s">
        <v>23</v>
      </c>
      <c r="C62" s="147"/>
      <c r="D62" s="147"/>
      <c r="E62" s="16"/>
      <c r="F62" s="7"/>
    </row>
    <row r="63" spans="1:6" ht="39.75" customHeight="1">
      <c r="A63" s="80">
        <f t="shared" si="0"/>
        <v>6</v>
      </c>
      <c r="B63" s="144" t="s">
        <v>24</v>
      </c>
      <c r="C63" s="145"/>
      <c r="D63" s="145"/>
      <c r="E63" s="16"/>
      <c r="F63" s="7"/>
    </row>
    <row r="64" spans="1:6" ht="89.45" customHeight="1">
      <c r="A64" s="80">
        <f t="shared" si="0"/>
        <v>7</v>
      </c>
      <c r="B64" s="144" t="s">
        <v>66</v>
      </c>
      <c r="C64" s="146"/>
      <c r="D64" s="146"/>
      <c r="E64" s="16"/>
      <c r="F64" s="7"/>
    </row>
    <row r="65" spans="1:5" ht="18" customHeight="1">
      <c r="A65" s="80">
        <f t="shared" si="0"/>
        <v>8</v>
      </c>
      <c r="B65" s="6" t="s">
        <v>1</v>
      </c>
      <c r="C65" s="7"/>
      <c r="D65" s="1"/>
      <c r="E65" s="20"/>
    </row>
    <row r="66" spans="1:5" ht="11.45" customHeight="1">
      <c r="B66" s="7"/>
      <c r="C66" s="7"/>
      <c r="D66" s="21"/>
      <c r="E66" s="20"/>
    </row>
    <row r="67" spans="1:5" ht="18" customHeight="1">
      <c r="B67" s="140" t="s">
        <v>11</v>
      </c>
      <c r="C67" s="141"/>
      <c r="D67" s="142"/>
      <c r="E67" s="20"/>
    </row>
    <row r="68" spans="1:5" ht="18" customHeight="1">
      <c r="B68" s="140" t="s">
        <v>2</v>
      </c>
      <c r="C68" s="142"/>
      <c r="D68" s="8"/>
      <c r="E68" s="20"/>
    </row>
    <row r="69" spans="1:5" ht="18" customHeight="1">
      <c r="B69" s="159"/>
      <c r="C69" s="160"/>
      <c r="D69" s="8"/>
      <c r="E69" s="20"/>
    </row>
    <row r="70" spans="1:5" ht="18" customHeight="1">
      <c r="B70" s="159"/>
      <c r="C70" s="160"/>
      <c r="D70" s="8"/>
      <c r="E70" s="20"/>
    </row>
    <row r="71" spans="1:5" ht="18" customHeight="1">
      <c r="B71" s="159"/>
      <c r="C71" s="160"/>
      <c r="D71" s="8"/>
      <c r="E71" s="20"/>
    </row>
    <row r="72" spans="1:5" ht="15" customHeight="1">
      <c r="B72" s="23" t="s">
        <v>4</v>
      </c>
      <c r="C72" s="23"/>
      <c r="D72" s="21"/>
      <c r="E72" s="20"/>
    </row>
    <row r="73" spans="1:5" ht="18" customHeight="1">
      <c r="B73" s="140" t="s">
        <v>12</v>
      </c>
      <c r="C73" s="141"/>
      <c r="D73" s="142"/>
      <c r="E73" s="20"/>
    </row>
    <row r="74" spans="1:5" ht="18" customHeight="1">
      <c r="B74" s="24" t="s">
        <v>2</v>
      </c>
      <c r="C74" s="22" t="s">
        <v>3</v>
      </c>
      <c r="D74" s="25" t="s">
        <v>5</v>
      </c>
      <c r="E74" s="20"/>
    </row>
    <row r="75" spans="1:5" ht="18" customHeight="1">
      <c r="B75" s="26"/>
      <c r="C75" s="22"/>
      <c r="D75" s="27"/>
      <c r="E75" s="20"/>
    </row>
    <row r="76" spans="1:5" ht="18" customHeight="1">
      <c r="B76" s="26"/>
      <c r="C76" s="22"/>
      <c r="D76" s="27"/>
      <c r="E76" s="20"/>
    </row>
    <row r="77" spans="1:5" ht="18" customHeight="1">
      <c r="B77" s="23"/>
      <c r="C77" s="23"/>
      <c r="D77" s="21"/>
      <c r="E77" s="20"/>
    </row>
    <row r="78" spans="1:5" ht="18" customHeight="1">
      <c r="B78" s="140" t="s">
        <v>14</v>
      </c>
      <c r="C78" s="141"/>
      <c r="D78" s="142"/>
      <c r="E78" s="20"/>
    </row>
    <row r="79" spans="1:5" ht="18" customHeight="1">
      <c r="B79" s="158" t="s">
        <v>6</v>
      </c>
      <c r="C79" s="158"/>
      <c r="D79" s="8"/>
    </row>
    <row r="80" spans="1:5" ht="18" customHeight="1">
      <c r="B80" s="151"/>
      <c r="C80" s="151"/>
      <c r="D80" s="8"/>
    </row>
    <row r="81" spans="2:4" ht="18" customHeight="1"/>
    <row r="82" spans="2:4" ht="18" customHeight="1">
      <c r="B82" s="157" t="s">
        <v>216</v>
      </c>
      <c r="C82" s="157"/>
      <c r="D82" s="157"/>
    </row>
    <row r="83" spans="2:4" ht="18" customHeight="1">
      <c r="D83" s="1"/>
    </row>
  </sheetData>
  <mergeCells count="64">
    <mergeCell ref="B56:D56"/>
    <mergeCell ref="B82:D82"/>
    <mergeCell ref="C38:D38"/>
    <mergeCell ref="C28:D28"/>
    <mergeCell ref="C31:D31"/>
    <mergeCell ref="C29:D29"/>
    <mergeCell ref="C34:D34"/>
    <mergeCell ref="B80:C80"/>
    <mergeCell ref="B79:C79"/>
    <mergeCell ref="B68:C68"/>
    <mergeCell ref="B69:C69"/>
    <mergeCell ref="B71:C71"/>
    <mergeCell ref="B78:D78"/>
    <mergeCell ref="B73:D73"/>
    <mergeCell ref="B70:C70"/>
    <mergeCell ref="C33:D33"/>
    <mergeCell ref="C30:D30"/>
    <mergeCell ref="C35:D35"/>
    <mergeCell ref="C36:D36"/>
    <mergeCell ref="C25:D25"/>
    <mergeCell ref="C26:D26"/>
    <mergeCell ref="C6:D6"/>
    <mergeCell ref="C27:D27"/>
    <mergeCell ref="C11:D11"/>
    <mergeCell ref="C8:D8"/>
    <mergeCell ref="C9:D9"/>
    <mergeCell ref="C10:D10"/>
    <mergeCell ref="C12:D12"/>
    <mergeCell ref="C14:D14"/>
    <mergeCell ref="C13:D13"/>
    <mergeCell ref="C23:D23"/>
    <mergeCell ref="C24:D24"/>
    <mergeCell ref="C20:D20"/>
    <mergeCell ref="C22:D22"/>
    <mergeCell ref="C21:D21"/>
    <mergeCell ref="C15:D15"/>
    <mergeCell ref="B18:C18"/>
    <mergeCell ref="C16:D16"/>
    <mergeCell ref="B67:D67"/>
    <mergeCell ref="B59:D59"/>
    <mergeCell ref="B61:D61"/>
    <mergeCell ref="C40:D40"/>
    <mergeCell ref="C44:D44"/>
    <mergeCell ref="C43:D43"/>
    <mergeCell ref="C42:D42"/>
    <mergeCell ref="C45:D45"/>
    <mergeCell ref="B64:D64"/>
    <mergeCell ref="B58:D58"/>
    <mergeCell ref="B63:D63"/>
    <mergeCell ref="B62:D62"/>
    <mergeCell ref="B60:D60"/>
    <mergeCell ref="C37:D37"/>
    <mergeCell ref="C32:D32"/>
    <mergeCell ref="C54:D54"/>
    <mergeCell ref="C46:D46"/>
    <mergeCell ref="C47:D47"/>
    <mergeCell ref="C48:D48"/>
    <mergeCell ref="C49:D49"/>
    <mergeCell ref="C50:D50"/>
    <mergeCell ref="C39:D39"/>
    <mergeCell ref="C41:D41"/>
    <mergeCell ref="C51:D51"/>
    <mergeCell ref="C52:D52"/>
    <mergeCell ref="C53:D53"/>
  </mergeCells>
  <phoneticPr fontId="0" type="noConversion"/>
  <printOptions horizontalCentered="1"/>
  <pageMargins left="0.7" right="0.7" top="0.75" bottom="0.75" header="0.3" footer="0.3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3"/>
  <sheetViews>
    <sheetView showGridLines="0" view="pageBreakPreview" topLeftCell="A5" zoomScaleNormal="100" zoomScaleSheetLayoutView="100" zoomScalePageLayoutView="85" workbookViewId="0">
      <selection activeCell="B13" sqref="B13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DFP.271.148.2018.KK</v>
      </c>
      <c r="C1" s="7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9">
        <v>9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SUM(H10:H13)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43.15" customHeight="1">
      <c r="A10" s="43">
        <v>1</v>
      </c>
      <c r="B10" s="85" t="s">
        <v>107</v>
      </c>
      <c r="C10" s="93">
        <v>30</v>
      </c>
      <c r="D10" s="87" t="s">
        <v>84</v>
      </c>
      <c r="E10" s="43"/>
      <c r="F10" s="43"/>
      <c r="G10" s="43"/>
      <c r="H10" s="52">
        <f t="shared" ref="H10:H12" si="0">ROUND(ROUND(C10,2)*ROUND(G10,2),2)</f>
        <v>0</v>
      </c>
    </row>
    <row r="11" spans="1:10" s="46" customFormat="1" ht="43.15" customHeight="1">
      <c r="A11" s="43">
        <f>A10+1</f>
        <v>2</v>
      </c>
      <c r="B11" s="85" t="s">
        <v>108</v>
      </c>
      <c r="C11" s="93">
        <v>90</v>
      </c>
      <c r="D11" s="87" t="s">
        <v>84</v>
      </c>
      <c r="E11" s="43"/>
      <c r="F11" s="43"/>
      <c r="G11" s="43"/>
      <c r="H11" s="52">
        <f t="shared" si="0"/>
        <v>0</v>
      </c>
    </row>
    <row r="12" spans="1:10" s="46" customFormat="1" ht="43.15" customHeight="1">
      <c r="A12" s="43">
        <f t="shared" ref="A12:A13" si="1">A11+1</f>
        <v>3</v>
      </c>
      <c r="B12" s="85" t="s">
        <v>109</v>
      </c>
      <c r="C12" s="93">
        <v>1100</v>
      </c>
      <c r="D12" s="87" t="s">
        <v>84</v>
      </c>
      <c r="E12" s="43"/>
      <c r="F12" s="43"/>
      <c r="G12" s="43"/>
      <c r="H12" s="52">
        <f t="shared" si="0"/>
        <v>0</v>
      </c>
    </row>
    <row r="13" spans="1:10" s="46" customFormat="1" ht="54" customHeight="1">
      <c r="A13" s="43">
        <f t="shared" si="1"/>
        <v>4</v>
      </c>
      <c r="B13" s="56" t="s">
        <v>110</v>
      </c>
      <c r="C13" s="92">
        <v>200</v>
      </c>
      <c r="D13" s="87" t="s">
        <v>84</v>
      </c>
      <c r="E13" s="50"/>
      <c r="F13" s="50"/>
      <c r="G13" s="51"/>
      <c r="H13" s="52">
        <f t="shared" ref="H13" si="2">ROUND(ROUND(C13,2)*ROUND(G13,2),2)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view="pageBreakPreview" topLeftCell="A11" zoomScaleNormal="100" zoomScaleSheetLayoutView="100" zoomScalePageLayoutView="85" workbookViewId="0">
      <selection activeCell="E11" sqref="E11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9.57031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10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SUM(H10:H11)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258.75" customHeight="1">
      <c r="A10" s="84">
        <v>1</v>
      </c>
      <c r="B10" s="56" t="s">
        <v>315</v>
      </c>
      <c r="C10" s="57">
        <v>200</v>
      </c>
      <c r="D10" s="94" t="s">
        <v>84</v>
      </c>
      <c r="E10" s="50"/>
      <c r="F10" s="50"/>
      <c r="G10" s="51"/>
      <c r="H10" s="52">
        <f t="shared" ref="H10:H11" si="0">ROUND(ROUND(C10,2)*ROUND(G10,2),2)</f>
        <v>0</v>
      </c>
    </row>
    <row r="11" spans="1:10" s="46" customFormat="1" ht="382.5" customHeight="1">
      <c r="A11" s="84">
        <v>2</v>
      </c>
      <c r="B11" s="56" t="s">
        <v>316</v>
      </c>
      <c r="C11" s="58">
        <v>1000</v>
      </c>
      <c r="D11" s="94" t="s">
        <v>84</v>
      </c>
      <c r="E11" s="50"/>
      <c r="F11" s="50"/>
      <c r="G11" s="51"/>
      <c r="H11" s="5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6"/>
  <sheetViews>
    <sheetView showGridLines="0" topLeftCell="A13" zoomScaleNormal="100" zoomScaleSheetLayoutView="100" zoomScalePageLayoutView="85" workbookViewId="0">
      <selection activeCell="B13" sqref="B13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11.7109375" style="31" bestFit="1" customWidth="1"/>
    <col min="4" max="4" width="9.57031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11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SUM(H10:H16)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116.25" customHeight="1">
      <c r="A10" s="43">
        <v>1</v>
      </c>
      <c r="B10" s="85" t="s">
        <v>238</v>
      </c>
      <c r="C10" s="95">
        <v>70000</v>
      </c>
      <c r="D10" s="87" t="s">
        <v>84</v>
      </c>
      <c r="E10" s="43"/>
      <c r="F10" s="43"/>
      <c r="G10" s="43"/>
      <c r="H10" s="52">
        <f t="shared" ref="H10:H15" si="0">ROUND(ROUND(C10,2)*ROUND(G10,2),2)</f>
        <v>0</v>
      </c>
    </row>
    <row r="11" spans="1:10" s="46" customFormat="1" ht="117.75" customHeight="1">
      <c r="A11" s="43">
        <f>A10+1</f>
        <v>2</v>
      </c>
      <c r="B11" s="85" t="s">
        <v>111</v>
      </c>
      <c r="C11" s="95">
        <v>84700</v>
      </c>
      <c r="D11" s="87" t="s">
        <v>84</v>
      </c>
      <c r="E11" s="43"/>
      <c r="F11" s="43"/>
      <c r="G11" s="43"/>
      <c r="H11" s="52">
        <f t="shared" si="0"/>
        <v>0</v>
      </c>
    </row>
    <row r="12" spans="1:10" s="46" customFormat="1" ht="99.75" customHeight="1">
      <c r="A12" s="43">
        <f t="shared" ref="A12:A16" si="1">A11+1</f>
        <v>3</v>
      </c>
      <c r="B12" s="85" t="s">
        <v>112</v>
      </c>
      <c r="C12" s="95">
        <v>500</v>
      </c>
      <c r="D12" s="87" t="s">
        <v>84</v>
      </c>
      <c r="E12" s="43"/>
      <c r="F12" s="43"/>
      <c r="G12" s="43"/>
      <c r="H12" s="52">
        <f t="shared" si="0"/>
        <v>0</v>
      </c>
    </row>
    <row r="13" spans="1:10" s="46" customFormat="1" ht="150" customHeight="1">
      <c r="A13" s="43">
        <f t="shared" si="1"/>
        <v>4</v>
      </c>
      <c r="B13" s="125" t="s">
        <v>295</v>
      </c>
      <c r="C13" s="95">
        <v>1174300</v>
      </c>
      <c r="D13" s="87" t="s">
        <v>84</v>
      </c>
      <c r="E13" s="43"/>
      <c r="F13" s="43"/>
      <c r="G13" s="43"/>
      <c r="H13" s="52">
        <f t="shared" si="0"/>
        <v>0</v>
      </c>
    </row>
    <row r="14" spans="1:10" s="46" customFormat="1" ht="99" customHeight="1">
      <c r="A14" s="43">
        <f t="shared" si="1"/>
        <v>5</v>
      </c>
      <c r="B14" s="85" t="s">
        <v>113</v>
      </c>
      <c r="C14" s="95">
        <v>5500</v>
      </c>
      <c r="D14" s="87" t="s">
        <v>84</v>
      </c>
      <c r="E14" s="43"/>
      <c r="F14" s="43"/>
      <c r="G14" s="43"/>
      <c r="H14" s="52">
        <f t="shared" si="0"/>
        <v>0</v>
      </c>
    </row>
    <row r="15" spans="1:10" s="46" customFormat="1" ht="114" customHeight="1">
      <c r="A15" s="43">
        <f t="shared" si="1"/>
        <v>6</v>
      </c>
      <c r="B15" s="85" t="s">
        <v>114</v>
      </c>
      <c r="C15" s="95">
        <v>1800</v>
      </c>
      <c r="D15" s="87" t="s">
        <v>84</v>
      </c>
      <c r="E15" s="43"/>
      <c r="F15" s="43"/>
      <c r="G15" s="43"/>
      <c r="H15" s="52">
        <f t="shared" si="0"/>
        <v>0</v>
      </c>
    </row>
    <row r="16" spans="1:10" s="46" customFormat="1" ht="147.75" customHeight="1">
      <c r="A16" s="43">
        <f t="shared" si="1"/>
        <v>7</v>
      </c>
      <c r="B16" s="56" t="s">
        <v>239</v>
      </c>
      <c r="C16" s="57">
        <v>83200</v>
      </c>
      <c r="D16" s="87" t="s">
        <v>84</v>
      </c>
      <c r="E16" s="50"/>
      <c r="F16" s="50"/>
      <c r="G16" s="51"/>
      <c r="H16" s="52">
        <f t="shared" ref="H16" si="2">ROUND(ROUND(C16,2)*ROUND(G16,2),2)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showGridLines="0" view="pageBreakPreview" zoomScaleNormal="100" zoomScaleSheetLayoutView="100" zoomScalePageLayoutView="85" workbookViewId="0">
      <selection activeCell="B13" sqref="B13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10.42578125" style="31" bestFit="1" customWidth="1"/>
    <col min="4" max="4" width="9.57031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12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SUM(H10:H15)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89.25" customHeight="1">
      <c r="A10" s="43">
        <v>1</v>
      </c>
      <c r="B10" s="85" t="s">
        <v>327</v>
      </c>
      <c r="C10" s="95">
        <v>289500</v>
      </c>
      <c r="D10" s="84" t="s">
        <v>84</v>
      </c>
      <c r="E10" s="43"/>
      <c r="F10" s="43"/>
      <c r="G10" s="43"/>
      <c r="H10" s="52">
        <f t="shared" ref="H10:H14" si="0">ROUND(ROUND(C10,2)*ROUND(G10,2),2)</f>
        <v>0</v>
      </c>
    </row>
    <row r="11" spans="1:10" s="46" customFormat="1" ht="33" customHeight="1">
      <c r="A11" s="43">
        <f>A10+1</f>
        <v>2</v>
      </c>
      <c r="B11" s="85" t="s">
        <v>115</v>
      </c>
      <c r="C11" s="95">
        <v>209000</v>
      </c>
      <c r="D11" s="84" t="s">
        <v>84</v>
      </c>
      <c r="E11" s="43"/>
      <c r="F11" s="43"/>
      <c r="G11" s="43"/>
      <c r="H11" s="52">
        <f t="shared" si="0"/>
        <v>0</v>
      </c>
    </row>
    <row r="12" spans="1:10" s="46" customFormat="1" ht="34.5" customHeight="1">
      <c r="A12" s="43">
        <f t="shared" ref="A12:A15" si="1">A11+1</f>
        <v>3</v>
      </c>
      <c r="B12" s="85" t="s">
        <v>116</v>
      </c>
      <c r="C12" s="95">
        <v>135500</v>
      </c>
      <c r="D12" s="84" t="s">
        <v>84</v>
      </c>
      <c r="E12" s="43"/>
      <c r="F12" s="43"/>
      <c r="G12" s="43"/>
      <c r="H12" s="52">
        <f t="shared" si="0"/>
        <v>0</v>
      </c>
    </row>
    <row r="13" spans="1:10" s="46" customFormat="1" ht="126" customHeight="1">
      <c r="A13" s="43">
        <f t="shared" si="1"/>
        <v>4</v>
      </c>
      <c r="B13" s="85" t="s">
        <v>292</v>
      </c>
      <c r="C13" s="95">
        <v>25700</v>
      </c>
      <c r="D13" s="84" t="s">
        <v>84</v>
      </c>
      <c r="E13" s="43"/>
      <c r="F13" s="43"/>
      <c r="G13" s="43"/>
      <c r="H13" s="52">
        <f t="shared" si="0"/>
        <v>0</v>
      </c>
    </row>
    <row r="14" spans="1:10" s="46" customFormat="1" ht="36" customHeight="1">
      <c r="A14" s="43">
        <f t="shared" si="1"/>
        <v>5</v>
      </c>
      <c r="B14" s="85" t="s">
        <v>117</v>
      </c>
      <c r="C14" s="95">
        <v>50100</v>
      </c>
      <c r="D14" s="84" t="s">
        <v>84</v>
      </c>
      <c r="E14" s="43"/>
      <c r="F14" s="43"/>
      <c r="G14" s="43"/>
      <c r="H14" s="52">
        <f t="shared" si="0"/>
        <v>0</v>
      </c>
    </row>
    <row r="15" spans="1:10" s="46" customFormat="1" ht="30">
      <c r="A15" s="43">
        <f t="shared" si="1"/>
        <v>6</v>
      </c>
      <c r="B15" s="56" t="s">
        <v>118</v>
      </c>
      <c r="C15" s="57">
        <v>10000</v>
      </c>
      <c r="D15" s="84" t="s">
        <v>84</v>
      </c>
      <c r="E15" s="50"/>
      <c r="F15" s="50"/>
      <c r="G15" s="51"/>
      <c r="H15" s="52">
        <f t="shared" ref="H15" si="2">ROUND(ROUND(C15,2)*ROUND(G15,2),2)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9.57031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13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SUM(H10:H11)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99" customHeight="1">
      <c r="A10" s="84">
        <v>1</v>
      </c>
      <c r="B10" s="56" t="s">
        <v>294</v>
      </c>
      <c r="C10" s="75">
        <v>10000</v>
      </c>
      <c r="D10" s="96" t="s">
        <v>84</v>
      </c>
      <c r="E10" s="50"/>
      <c r="F10" s="50"/>
      <c r="G10" s="51"/>
      <c r="H10" s="52">
        <f t="shared" ref="H10:H11" si="0">ROUND(ROUND(C10,2)*ROUND(G10,2),2)</f>
        <v>0</v>
      </c>
    </row>
    <row r="11" spans="1:10" s="46" customFormat="1" ht="123.75" customHeight="1">
      <c r="A11" s="84">
        <v>2</v>
      </c>
      <c r="B11" s="56" t="s">
        <v>293</v>
      </c>
      <c r="C11" s="76">
        <v>21700</v>
      </c>
      <c r="D11" s="96" t="s">
        <v>84</v>
      </c>
      <c r="E11" s="50"/>
      <c r="F11" s="50"/>
      <c r="G11" s="51"/>
      <c r="H11" s="5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C10" sqref="C10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7.285156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14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213.75" customHeight="1">
      <c r="A10" s="84">
        <v>1</v>
      </c>
      <c r="B10" s="56" t="s">
        <v>308</v>
      </c>
      <c r="C10" s="57">
        <v>309400</v>
      </c>
      <c r="D10" s="64" t="s">
        <v>45</v>
      </c>
      <c r="E10" s="50"/>
      <c r="F10" s="50"/>
      <c r="G10" s="51"/>
      <c r="H10" s="52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8"/>
  <sheetViews>
    <sheetView showGridLines="0" tabSelected="1" view="pageBreakPreview" topLeftCell="A13" zoomScaleNormal="100" zoomScaleSheetLayoutView="100" zoomScalePageLayoutView="85" workbookViewId="0">
      <selection activeCell="B17" sqref="B17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7.28515625" style="5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15</v>
      </c>
      <c r="D4" s="99"/>
      <c r="E4" s="33" t="s">
        <v>10</v>
      </c>
      <c r="F4" s="5"/>
      <c r="G4" s="61"/>
      <c r="H4" s="61"/>
    </row>
    <row r="5" spans="1:10">
      <c r="B5" s="6"/>
      <c r="C5" s="34"/>
      <c r="D5" s="99"/>
      <c r="E5" s="33"/>
      <c r="F5" s="5"/>
      <c r="G5" s="61"/>
      <c r="H5" s="61"/>
    </row>
    <row r="6" spans="1:10">
      <c r="A6" s="6"/>
      <c r="C6" s="34"/>
      <c r="D6" s="99"/>
      <c r="E6" s="61"/>
      <c r="F6" s="61"/>
      <c r="G6" s="61"/>
      <c r="H6" s="61"/>
    </row>
    <row r="7" spans="1:10">
      <c r="A7" s="35"/>
      <c r="B7" s="35"/>
      <c r="C7" s="36"/>
      <c r="D7" s="97"/>
      <c r="E7" s="38" t="s">
        <v>0</v>
      </c>
      <c r="F7" s="39">
        <f>SUM(H10:H18)</f>
        <v>0</v>
      </c>
      <c r="G7" s="40"/>
      <c r="H7" s="40"/>
    </row>
    <row r="8" spans="1:10" ht="12.75" customHeight="1">
      <c r="A8" s="40"/>
      <c r="B8" s="35"/>
      <c r="C8" s="41"/>
      <c r="D8" s="98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55.15" customHeight="1">
      <c r="A10" s="84">
        <v>1</v>
      </c>
      <c r="B10" s="56" t="s">
        <v>119</v>
      </c>
      <c r="C10" s="57">
        <v>4900</v>
      </c>
      <c r="D10" s="94" t="s">
        <v>45</v>
      </c>
      <c r="E10" s="50"/>
      <c r="F10" s="50"/>
      <c r="G10" s="51"/>
      <c r="H10" s="52">
        <f t="shared" ref="H10:H18" si="0">ROUND(ROUND(C10,2)*ROUND(G10,2),2)</f>
        <v>0</v>
      </c>
    </row>
    <row r="11" spans="1:10" s="46" customFormat="1" ht="57.6" customHeight="1">
      <c r="A11" s="84">
        <f>A10+1</f>
        <v>2</v>
      </c>
      <c r="B11" s="56" t="s">
        <v>120</v>
      </c>
      <c r="C11" s="58">
        <v>40900</v>
      </c>
      <c r="D11" s="94" t="s">
        <v>45</v>
      </c>
      <c r="E11" s="50"/>
      <c r="F11" s="50"/>
      <c r="G11" s="51"/>
      <c r="H11" s="52">
        <f t="shared" si="0"/>
        <v>0</v>
      </c>
    </row>
    <row r="12" spans="1:10" s="46" customFormat="1" ht="52.15" customHeight="1">
      <c r="A12" s="84">
        <f t="shared" ref="A12:A18" si="1">A11+1</f>
        <v>3</v>
      </c>
      <c r="B12" s="56" t="s">
        <v>121</v>
      </c>
      <c r="C12" s="58">
        <v>4100</v>
      </c>
      <c r="D12" s="94" t="s">
        <v>45</v>
      </c>
      <c r="E12" s="50"/>
      <c r="F12" s="50"/>
      <c r="G12" s="51"/>
      <c r="H12" s="52">
        <f t="shared" si="0"/>
        <v>0</v>
      </c>
    </row>
    <row r="13" spans="1:10" s="46" customFormat="1" ht="57" customHeight="1">
      <c r="A13" s="84">
        <f t="shared" si="1"/>
        <v>4</v>
      </c>
      <c r="B13" s="56" t="s">
        <v>218</v>
      </c>
      <c r="C13" s="58">
        <v>6800</v>
      </c>
      <c r="D13" s="94" t="s">
        <v>45</v>
      </c>
      <c r="E13" s="50"/>
      <c r="F13" s="50"/>
      <c r="G13" s="51"/>
      <c r="H13" s="52">
        <f t="shared" si="0"/>
        <v>0</v>
      </c>
    </row>
    <row r="14" spans="1:10" s="46" customFormat="1" ht="53.45" customHeight="1">
      <c r="A14" s="84">
        <f t="shared" si="1"/>
        <v>5</v>
      </c>
      <c r="B14" s="56" t="s">
        <v>219</v>
      </c>
      <c r="C14" s="58">
        <v>20300</v>
      </c>
      <c r="D14" s="94" t="s">
        <v>45</v>
      </c>
      <c r="E14" s="50"/>
      <c r="F14" s="50"/>
      <c r="G14" s="51"/>
      <c r="H14" s="52">
        <f t="shared" si="0"/>
        <v>0</v>
      </c>
    </row>
    <row r="15" spans="1:10" s="46" customFormat="1" ht="52.15" customHeight="1">
      <c r="A15" s="84">
        <f t="shared" si="1"/>
        <v>6</v>
      </c>
      <c r="B15" s="56" t="s">
        <v>220</v>
      </c>
      <c r="C15" s="58">
        <v>11000</v>
      </c>
      <c r="D15" s="94" t="s">
        <v>45</v>
      </c>
      <c r="E15" s="50"/>
      <c r="F15" s="50"/>
      <c r="G15" s="51"/>
      <c r="H15" s="52">
        <f t="shared" si="0"/>
        <v>0</v>
      </c>
    </row>
    <row r="16" spans="1:10" s="46" customFormat="1" ht="66" customHeight="1">
      <c r="A16" s="84">
        <f t="shared" si="1"/>
        <v>7</v>
      </c>
      <c r="B16" s="56" t="s">
        <v>122</v>
      </c>
      <c r="C16" s="58">
        <v>60100</v>
      </c>
      <c r="D16" s="94" t="s">
        <v>45</v>
      </c>
      <c r="E16" s="50"/>
      <c r="F16" s="50"/>
      <c r="G16" s="51"/>
      <c r="H16" s="52">
        <f t="shared" si="0"/>
        <v>0</v>
      </c>
    </row>
    <row r="17" spans="1:8" s="46" customFormat="1" ht="77.25" customHeight="1">
      <c r="A17" s="84">
        <f t="shared" si="1"/>
        <v>8</v>
      </c>
      <c r="B17" s="56" t="s">
        <v>340</v>
      </c>
      <c r="C17" s="58">
        <v>1300</v>
      </c>
      <c r="D17" s="94" t="s">
        <v>45</v>
      </c>
      <c r="E17" s="50"/>
      <c r="F17" s="50"/>
      <c r="G17" s="51"/>
      <c r="H17" s="52">
        <f t="shared" si="0"/>
        <v>0</v>
      </c>
    </row>
    <row r="18" spans="1:8" s="46" customFormat="1" ht="64.900000000000006" customHeight="1">
      <c r="A18" s="84">
        <f t="shared" si="1"/>
        <v>9</v>
      </c>
      <c r="B18" s="77" t="s">
        <v>123</v>
      </c>
      <c r="C18" s="58">
        <v>46800</v>
      </c>
      <c r="D18" s="94" t="s">
        <v>45</v>
      </c>
      <c r="E18" s="50"/>
      <c r="F18" s="50"/>
      <c r="G18" s="51"/>
      <c r="H18" s="5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62" customWidth="1"/>
    <col min="2" max="2" width="88.140625" style="62" customWidth="1"/>
    <col min="3" max="3" width="9.7109375" style="31" customWidth="1"/>
    <col min="4" max="4" width="7.285156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16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tr">
        <f>'część (15)'!D9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331.5" customHeight="1">
      <c r="A10" s="84">
        <v>1</v>
      </c>
      <c r="B10" s="77" t="s">
        <v>333</v>
      </c>
      <c r="C10" s="57">
        <v>219700</v>
      </c>
      <c r="D10" s="94" t="s">
        <v>84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62" customWidth="1"/>
    <col min="2" max="2" width="80.85546875" style="62" customWidth="1"/>
    <col min="3" max="3" width="10.85546875" style="31" customWidth="1"/>
    <col min="4" max="4" width="9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17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SUM(H10:H12)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tr">
        <f>'część (16)'!D9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213" customHeight="1">
      <c r="A10" s="84">
        <v>1</v>
      </c>
      <c r="B10" s="56" t="s">
        <v>322</v>
      </c>
      <c r="C10" s="57">
        <v>10000</v>
      </c>
      <c r="D10" s="94" t="s">
        <v>45</v>
      </c>
      <c r="E10" s="50"/>
      <c r="F10" s="50"/>
      <c r="G10" s="51"/>
      <c r="H10" s="52">
        <f t="shared" ref="H10:H12" si="0">ROUND(ROUND(C10,2)*ROUND(G10,2),2)</f>
        <v>0</v>
      </c>
    </row>
    <row r="11" spans="1:10" s="46" customFormat="1" ht="303.75" customHeight="1">
      <c r="A11" s="84">
        <v>2</v>
      </c>
      <c r="B11" s="56" t="s">
        <v>323</v>
      </c>
      <c r="C11" s="58">
        <v>60000</v>
      </c>
      <c r="D11" s="94" t="s">
        <v>45</v>
      </c>
      <c r="E11" s="50"/>
      <c r="F11" s="50"/>
      <c r="G11" s="51"/>
      <c r="H11" s="52">
        <f t="shared" si="0"/>
        <v>0</v>
      </c>
    </row>
    <row r="12" spans="1:10" s="46" customFormat="1" ht="295.5" customHeight="1">
      <c r="A12" s="84">
        <v>3</v>
      </c>
      <c r="B12" s="56" t="s">
        <v>262</v>
      </c>
      <c r="C12" s="58">
        <v>200000</v>
      </c>
      <c r="D12" s="94" t="s">
        <v>45</v>
      </c>
      <c r="E12" s="50"/>
      <c r="F12" s="50"/>
      <c r="G12" s="51"/>
      <c r="H12" s="5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1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  <rowBreaks count="1" manualBreakCount="1">
    <brk id="10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31"/>
  <sheetViews>
    <sheetView showGridLines="0" view="pageBreakPreview" topLeftCell="A16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180.7109375" style="7" customWidth="1"/>
    <col min="3" max="3" width="9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8" style="7" customWidth="1"/>
    <col min="10" max="10" width="15.85546875" style="7" customWidth="1"/>
    <col min="11" max="11" width="15.85546875" style="54" customWidth="1"/>
    <col min="12" max="12" width="15.85546875" style="7" customWidth="1"/>
    <col min="13" max="14" width="14.28515625" style="7" customWidth="1"/>
    <col min="15" max="15" width="15.28515625" style="7" customWidth="1"/>
    <col min="16" max="16384" width="9.140625" style="7"/>
  </cols>
  <sheetData>
    <row r="1" spans="1:14">
      <c r="B1" s="28" t="str">
        <f>'Informacje ogólne'!C4</f>
        <v>DFP.271.148.2018.KK</v>
      </c>
      <c r="C1" s="7"/>
      <c r="G1" s="161" t="s">
        <v>47</v>
      </c>
      <c r="H1" s="161"/>
      <c r="M1" s="30"/>
      <c r="N1" s="30"/>
    </row>
    <row r="2" spans="1:14">
      <c r="E2" s="147"/>
      <c r="F2" s="147"/>
      <c r="G2" s="161" t="s">
        <v>75</v>
      </c>
      <c r="H2" s="161"/>
    </row>
    <row r="4" spans="1:14">
      <c r="B4" s="6" t="s">
        <v>7</v>
      </c>
      <c r="C4" s="9">
        <v>18</v>
      </c>
      <c r="D4" s="32"/>
      <c r="E4" s="33" t="s">
        <v>10</v>
      </c>
      <c r="F4" s="5"/>
      <c r="G4" s="5"/>
      <c r="H4" s="5"/>
      <c r="N4" s="28"/>
    </row>
    <row r="5" spans="1:14">
      <c r="B5" s="6"/>
      <c r="C5" s="34"/>
      <c r="D5" s="32"/>
      <c r="E5" s="33"/>
      <c r="F5" s="5"/>
      <c r="G5" s="5"/>
      <c r="H5" s="5"/>
      <c r="N5" s="28"/>
    </row>
    <row r="6" spans="1:14">
      <c r="A6" s="6"/>
      <c r="C6" s="34"/>
      <c r="D6" s="32"/>
      <c r="E6" s="1"/>
      <c r="F6" s="1"/>
      <c r="G6" s="1"/>
      <c r="H6" s="1"/>
    </row>
    <row r="7" spans="1:14">
      <c r="A7" s="35"/>
      <c r="B7" s="35"/>
      <c r="C7" s="36"/>
      <c r="D7" s="37"/>
      <c r="E7" s="38" t="s">
        <v>0</v>
      </c>
      <c r="F7" s="39">
        <f>SUM(H10:H21)</f>
        <v>0</v>
      </c>
      <c r="G7" s="40"/>
      <c r="H7" s="40"/>
      <c r="K7" s="7"/>
    </row>
    <row r="8" spans="1:14" ht="12.75" customHeight="1">
      <c r="A8" s="40"/>
      <c r="B8" s="35"/>
      <c r="C8" s="41"/>
      <c r="D8" s="42"/>
      <c r="E8" s="40"/>
      <c r="F8" s="40"/>
      <c r="G8" s="40"/>
      <c r="H8" s="40"/>
      <c r="K8" s="7"/>
    </row>
    <row r="9" spans="1:14" s="46" customFormat="1" ht="43.15" customHeight="1">
      <c r="A9" s="43" t="s">
        <v>27</v>
      </c>
      <c r="B9" s="43" t="s">
        <v>41</v>
      </c>
      <c r="C9" s="86" t="s">
        <v>28</v>
      </c>
      <c r="D9" s="88" t="str">
        <f>'część (17)'!D9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4" s="46" customFormat="1" ht="264" customHeight="1">
      <c r="A10" s="84">
        <v>1</v>
      </c>
      <c r="B10" s="85" t="s">
        <v>339</v>
      </c>
      <c r="C10" s="95">
        <v>2900</v>
      </c>
      <c r="D10" s="87" t="s">
        <v>85</v>
      </c>
      <c r="E10" s="43"/>
      <c r="F10" s="43"/>
      <c r="G10" s="43"/>
      <c r="H10" s="52">
        <f t="shared" ref="H10:H20" si="0">ROUND(ROUND(C10,2)*ROUND(G10,2),2)</f>
        <v>0</v>
      </c>
    </row>
    <row r="11" spans="1:14" s="46" customFormat="1" ht="61.5" customHeight="1">
      <c r="A11" s="84">
        <f>A10+1</f>
        <v>2</v>
      </c>
      <c r="B11" s="85" t="s">
        <v>252</v>
      </c>
      <c r="C11" s="95">
        <v>300</v>
      </c>
      <c r="D11" s="87" t="s">
        <v>84</v>
      </c>
      <c r="E11" s="43"/>
      <c r="F11" s="43"/>
      <c r="G11" s="43"/>
      <c r="H11" s="52">
        <f t="shared" si="0"/>
        <v>0</v>
      </c>
    </row>
    <row r="12" spans="1:14" s="46" customFormat="1" ht="76.5" customHeight="1">
      <c r="A12" s="84">
        <f t="shared" ref="A12:A21" si="1">A11+1</f>
        <v>3</v>
      </c>
      <c r="B12" s="85" t="s">
        <v>251</v>
      </c>
      <c r="C12" s="95">
        <v>700</v>
      </c>
      <c r="D12" s="87" t="s">
        <v>84</v>
      </c>
      <c r="E12" s="43"/>
      <c r="F12" s="43"/>
      <c r="G12" s="43"/>
      <c r="H12" s="52">
        <f t="shared" si="0"/>
        <v>0</v>
      </c>
    </row>
    <row r="13" spans="1:14" s="46" customFormat="1" ht="333.75" customHeight="1">
      <c r="A13" s="84">
        <f t="shared" si="1"/>
        <v>4</v>
      </c>
      <c r="B13" s="85" t="s">
        <v>297</v>
      </c>
      <c r="C13" s="95">
        <v>2000</v>
      </c>
      <c r="D13" s="87" t="s">
        <v>84</v>
      </c>
      <c r="E13" s="43"/>
      <c r="F13" s="43"/>
      <c r="G13" s="43"/>
      <c r="H13" s="52">
        <f t="shared" si="0"/>
        <v>0</v>
      </c>
    </row>
    <row r="14" spans="1:14" s="46" customFormat="1" ht="398.25" customHeight="1">
      <c r="A14" s="84">
        <f t="shared" si="1"/>
        <v>5</v>
      </c>
      <c r="B14" s="85" t="s">
        <v>256</v>
      </c>
      <c r="C14" s="95">
        <v>6200</v>
      </c>
      <c r="D14" s="87" t="s">
        <v>85</v>
      </c>
      <c r="E14" s="43"/>
      <c r="F14" s="43"/>
      <c r="G14" s="43"/>
      <c r="H14" s="52">
        <f t="shared" si="0"/>
        <v>0</v>
      </c>
    </row>
    <row r="15" spans="1:14" s="46" customFormat="1" ht="270">
      <c r="A15" s="84">
        <f t="shared" si="1"/>
        <v>6</v>
      </c>
      <c r="B15" s="85" t="s">
        <v>296</v>
      </c>
      <c r="C15" s="95">
        <v>600</v>
      </c>
      <c r="D15" s="87" t="s">
        <v>85</v>
      </c>
      <c r="E15" s="43"/>
      <c r="F15" s="43"/>
      <c r="G15" s="43"/>
      <c r="H15" s="52">
        <f t="shared" si="0"/>
        <v>0</v>
      </c>
    </row>
    <row r="16" spans="1:14" s="46" customFormat="1" ht="150">
      <c r="A16" s="84">
        <f t="shared" si="1"/>
        <v>7</v>
      </c>
      <c r="B16" s="85" t="s">
        <v>263</v>
      </c>
      <c r="C16" s="95">
        <v>2100</v>
      </c>
      <c r="D16" s="87" t="s">
        <v>85</v>
      </c>
      <c r="E16" s="43"/>
      <c r="F16" s="43"/>
      <c r="G16" s="43"/>
      <c r="H16" s="52">
        <f t="shared" si="0"/>
        <v>0</v>
      </c>
    </row>
    <row r="17" spans="1:11" s="46" customFormat="1" ht="151.5" customHeight="1">
      <c r="A17" s="84">
        <f t="shared" si="1"/>
        <v>8</v>
      </c>
      <c r="B17" s="47" t="s">
        <v>264</v>
      </c>
      <c r="C17" s="95">
        <v>400</v>
      </c>
      <c r="D17" s="87" t="s">
        <v>85</v>
      </c>
      <c r="E17" s="43"/>
      <c r="F17" s="43"/>
      <c r="G17" s="43"/>
      <c r="H17" s="52">
        <f t="shared" si="0"/>
        <v>0</v>
      </c>
    </row>
    <row r="18" spans="1:11" s="46" customFormat="1" ht="165">
      <c r="A18" s="84">
        <f t="shared" si="1"/>
        <v>9</v>
      </c>
      <c r="B18" s="85" t="s">
        <v>257</v>
      </c>
      <c r="C18" s="95">
        <v>2500</v>
      </c>
      <c r="D18" s="87" t="s">
        <v>85</v>
      </c>
      <c r="E18" s="43"/>
      <c r="F18" s="43"/>
      <c r="G18" s="43"/>
      <c r="H18" s="52">
        <f t="shared" si="0"/>
        <v>0</v>
      </c>
    </row>
    <row r="19" spans="1:11" s="46" customFormat="1" ht="249" customHeight="1">
      <c r="A19" s="84">
        <f t="shared" si="1"/>
        <v>10</v>
      </c>
      <c r="B19" s="85" t="s">
        <v>265</v>
      </c>
      <c r="C19" s="95">
        <v>1500</v>
      </c>
      <c r="D19" s="87" t="s">
        <v>85</v>
      </c>
      <c r="E19" s="43"/>
      <c r="F19" s="43"/>
      <c r="G19" s="43"/>
      <c r="H19" s="52">
        <f t="shared" si="0"/>
        <v>0</v>
      </c>
    </row>
    <row r="20" spans="1:11" s="46" customFormat="1" ht="315">
      <c r="A20" s="84">
        <f t="shared" si="1"/>
        <v>11</v>
      </c>
      <c r="B20" s="85" t="s">
        <v>266</v>
      </c>
      <c r="C20" s="95">
        <v>800</v>
      </c>
      <c r="D20" s="87" t="s">
        <v>85</v>
      </c>
      <c r="E20" s="43"/>
      <c r="F20" s="43"/>
      <c r="G20" s="43"/>
      <c r="H20" s="52">
        <f t="shared" si="0"/>
        <v>0</v>
      </c>
    </row>
    <row r="21" spans="1:11" s="46" customFormat="1" ht="173.25" customHeight="1">
      <c r="A21" s="84">
        <f t="shared" si="1"/>
        <v>12</v>
      </c>
      <c r="B21" s="48" t="s">
        <v>267</v>
      </c>
      <c r="C21" s="100">
        <v>250</v>
      </c>
      <c r="D21" s="87" t="s">
        <v>85</v>
      </c>
      <c r="E21" s="50"/>
      <c r="F21" s="50"/>
      <c r="G21" s="51"/>
      <c r="H21" s="52">
        <f t="shared" ref="H21" si="2">ROUND(ROUND(C21,2)*ROUND(G21,2),2)</f>
        <v>0</v>
      </c>
    </row>
    <row r="22" spans="1:11">
      <c r="B22" s="78"/>
      <c r="K22" s="7"/>
    </row>
    <row r="23" spans="1:11">
      <c r="B23" s="78"/>
      <c r="K23" s="7"/>
    </row>
    <row r="24" spans="1:11">
      <c r="B24" s="78"/>
      <c r="K24" s="7"/>
    </row>
    <row r="25" spans="1:11">
      <c r="B25" s="78"/>
      <c r="K25" s="7"/>
    </row>
    <row r="26" spans="1:11">
      <c r="B26" s="78"/>
    </row>
    <row r="27" spans="1:11">
      <c r="B27" s="78"/>
    </row>
    <row r="28" spans="1:11">
      <c r="B28" s="78"/>
    </row>
    <row r="29" spans="1:11">
      <c r="B29" s="78"/>
    </row>
    <row r="30" spans="1:11">
      <c r="B30" s="78"/>
    </row>
    <row r="31" spans="1:11">
      <c r="B31" s="78"/>
    </row>
  </sheetData>
  <mergeCells count="3">
    <mergeCell ref="G1:H1"/>
    <mergeCell ref="E2:F2"/>
    <mergeCell ref="G2:H2"/>
  </mergeCells>
  <phoneticPr fontId="6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52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8" sqref="B8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10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DFP.271.148.2018.KK</v>
      </c>
      <c r="C1" s="7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9">
        <v>1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42" customHeight="1">
      <c r="A10" s="84">
        <v>1</v>
      </c>
      <c r="B10" s="56" t="s">
        <v>78</v>
      </c>
      <c r="C10" s="57">
        <v>400</v>
      </c>
      <c r="D10" s="49" t="s">
        <v>45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7.285156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19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tr">
        <f>'część (18)'!D9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238.5" customHeight="1">
      <c r="A10" s="47">
        <v>1</v>
      </c>
      <c r="B10" s="56" t="s">
        <v>268</v>
      </c>
      <c r="C10" s="57">
        <v>4000</v>
      </c>
      <c r="D10" s="64" t="s">
        <v>85</v>
      </c>
      <c r="E10" s="50"/>
      <c r="F10" s="50"/>
      <c r="G10" s="51"/>
      <c r="H10" s="52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8"/>
  <sheetViews>
    <sheetView showGridLines="0" view="pageBreakPreview" topLeftCell="A22" zoomScaleNormal="100" zoomScaleSheetLayoutView="100" zoomScalePageLayoutView="85" workbookViewId="0">
      <selection activeCell="B14" sqref="B14"/>
    </sheetView>
  </sheetViews>
  <sheetFormatPr defaultColWidth="9.140625" defaultRowHeight="15"/>
  <cols>
    <col min="1" max="1" width="5.28515625" style="53" customWidth="1"/>
    <col min="2" max="2" width="74.85546875" style="62" customWidth="1"/>
    <col min="3" max="3" width="9.7109375" style="31" customWidth="1"/>
    <col min="4" max="4" width="7.285156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20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46"/>
      <c r="C6" s="34"/>
      <c r="D6" s="32"/>
      <c r="E6" s="61"/>
      <c r="F6" s="61"/>
      <c r="G6" s="61"/>
      <c r="H6" s="61"/>
    </row>
    <row r="7" spans="1:10">
      <c r="A7" s="101"/>
      <c r="B7" s="35"/>
      <c r="C7" s="36"/>
      <c r="D7" s="37"/>
      <c r="E7" s="38" t="s">
        <v>0</v>
      </c>
      <c r="F7" s="39">
        <f>SUM(H10:H28)</f>
        <v>0</v>
      </c>
      <c r="G7" s="40"/>
      <c r="H7" s="40"/>
    </row>
    <row r="8" spans="1:10" ht="12.75" customHeight="1">
      <c r="A8" s="98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tr">
        <f>'część (19)'!D9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90">
      <c r="A10" s="84">
        <v>1</v>
      </c>
      <c r="B10" s="56" t="s">
        <v>309</v>
      </c>
      <c r="C10" s="57">
        <v>52400</v>
      </c>
      <c r="D10" s="94" t="s">
        <v>77</v>
      </c>
      <c r="E10" s="50"/>
      <c r="F10" s="50"/>
      <c r="G10" s="51"/>
      <c r="H10" s="52">
        <f t="shared" ref="H10:H28" si="0">ROUND(ROUND(C10,2)*ROUND(G10,2),2)</f>
        <v>0</v>
      </c>
    </row>
    <row r="11" spans="1:10" s="46" customFormat="1" ht="90">
      <c r="A11" s="84">
        <f t="shared" ref="A11:A28" si="1">A10+1</f>
        <v>2</v>
      </c>
      <c r="B11" s="56" t="s">
        <v>275</v>
      </c>
      <c r="C11" s="57">
        <v>652400</v>
      </c>
      <c r="D11" s="94" t="s">
        <v>77</v>
      </c>
      <c r="E11" s="50"/>
      <c r="F11" s="50"/>
      <c r="G11" s="51"/>
      <c r="H11" s="52">
        <f t="shared" si="0"/>
        <v>0</v>
      </c>
    </row>
    <row r="12" spans="1:10" s="46" customFormat="1" ht="90">
      <c r="A12" s="84">
        <f t="shared" si="1"/>
        <v>3</v>
      </c>
      <c r="B12" s="56" t="s">
        <v>274</v>
      </c>
      <c r="C12" s="57">
        <v>724000</v>
      </c>
      <c r="D12" s="94" t="s">
        <v>77</v>
      </c>
      <c r="E12" s="50"/>
      <c r="F12" s="50"/>
      <c r="G12" s="51"/>
      <c r="H12" s="52">
        <f t="shared" si="0"/>
        <v>0</v>
      </c>
    </row>
    <row r="13" spans="1:10" s="46" customFormat="1" ht="147" customHeight="1">
      <c r="A13" s="84">
        <f t="shared" si="1"/>
        <v>4</v>
      </c>
      <c r="B13" s="56" t="s">
        <v>298</v>
      </c>
      <c r="C13" s="57">
        <v>419400</v>
      </c>
      <c r="D13" s="94" t="s">
        <v>77</v>
      </c>
      <c r="E13" s="50"/>
      <c r="F13" s="50"/>
      <c r="G13" s="51"/>
      <c r="H13" s="52">
        <f t="shared" si="0"/>
        <v>0</v>
      </c>
    </row>
    <row r="14" spans="1:10" s="46" customFormat="1" ht="120">
      <c r="A14" s="84">
        <f t="shared" si="1"/>
        <v>5</v>
      </c>
      <c r="B14" s="56" t="s">
        <v>299</v>
      </c>
      <c r="C14" s="57">
        <v>10500</v>
      </c>
      <c r="D14" s="94" t="s">
        <v>77</v>
      </c>
      <c r="E14" s="50"/>
      <c r="F14" s="50"/>
      <c r="G14" s="51"/>
      <c r="H14" s="52">
        <f t="shared" si="0"/>
        <v>0</v>
      </c>
    </row>
    <row r="15" spans="1:10" s="46" customFormat="1" ht="105">
      <c r="A15" s="84">
        <f t="shared" si="1"/>
        <v>6</v>
      </c>
      <c r="B15" s="56" t="s">
        <v>273</v>
      </c>
      <c r="C15" s="57">
        <v>85200</v>
      </c>
      <c r="D15" s="94" t="s">
        <v>77</v>
      </c>
      <c r="E15" s="50"/>
      <c r="F15" s="50"/>
      <c r="G15" s="51"/>
      <c r="H15" s="52">
        <f t="shared" si="0"/>
        <v>0</v>
      </c>
    </row>
    <row r="16" spans="1:10" s="46" customFormat="1" ht="105">
      <c r="A16" s="84">
        <f t="shared" si="1"/>
        <v>7</v>
      </c>
      <c r="B16" s="56" t="s">
        <v>271</v>
      </c>
      <c r="C16" s="57">
        <v>133000</v>
      </c>
      <c r="D16" s="94" t="s">
        <v>77</v>
      </c>
      <c r="E16" s="50"/>
      <c r="F16" s="50"/>
      <c r="G16" s="51"/>
      <c r="H16" s="52">
        <f t="shared" si="0"/>
        <v>0</v>
      </c>
    </row>
    <row r="17" spans="1:8" s="46" customFormat="1" ht="105">
      <c r="A17" s="84">
        <f t="shared" si="1"/>
        <v>8</v>
      </c>
      <c r="B17" s="56" t="s">
        <v>272</v>
      </c>
      <c r="C17" s="57">
        <v>346800</v>
      </c>
      <c r="D17" s="94" t="s">
        <v>77</v>
      </c>
      <c r="E17" s="50"/>
      <c r="F17" s="50"/>
      <c r="G17" s="51"/>
      <c r="H17" s="52">
        <f t="shared" si="0"/>
        <v>0</v>
      </c>
    </row>
    <row r="18" spans="1:8" s="46" customFormat="1" ht="120">
      <c r="A18" s="84">
        <f t="shared" si="1"/>
        <v>9</v>
      </c>
      <c r="B18" s="56" t="s">
        <v>300</v>
      </c>
      <c r="C18" s="57">
        <v>5700</v>
      </c>
      <c r="D18" s="94" t="s">
        <v>77</v>
      </c>
      <c r="E18" s="50"/>
      <c r="F18" s="50"/>
      <c r="G18" s="51"/>
      <c r="H18" s="52">
        <f t="shared" si="0"/>
        <v>0</v>
      </c>
    </row>
    <row r="19" spans="1:8" s="46" customFormat="1" ht="50.1" customHeight="1">
      <c r="A19" s="84">
        <f t="shared" si="1"/>
        <v>10</v>
      </c>
      <c r="B19" s="56" t="s">
        <v>124</v>
      </c>
      <c r="C19" s="57">
        <v>31500</v>
      </c>
      <c r="D19" s="94" t="s">
        <v>77</v>
      </c>
      <c r="E19" s="50"/>
      <c r="F19" s="50"/>
      <c r="G19" s="51"/>
      <c r="H19" s="52">
        <f t="shared" si="0"/>
        <v>0</v>
      </c>
    </row>
    <row r="20" spans="1:8" s="46" customFormat="1" ht="50.1" customHeight="1">
      <c r="A20" s="84">
        <f t="shared" si="1"/>
        <v>11</v>
      </c>
      <c r="B20" s="56" t="s">
        <v>125</v>
      </c>
      <c r="C20" s="57">
        <v>14500</v>
      </c>
      <c r="D20" s="94" t="s">
        <v>77</v>
      </c>
      <c r="E20" s="50"/>
      <c r="F20" s="50"/>
      <c r="G20" s="51"/>
      <c r="H20" s="52">
        <f t="shared" si="0"/>
        <v>0</v>
      </c>
    </row>
    <row r="21" spans="1:8" s="46" customFormat="1" ht="50.1" customHeight="1">
      <c r="A21" s="84">
        <f t="shared" si="1"/>
        <v>12</v>
      </c>
      <c r="B21" s="56" t="s">
        <v>126</v>
      </c>
      <c r="C21" s="57">
        <v>18900</v>
      </c>
      <c r="D21" s="94" t="s">
        <v>77</v>
      </c>
      <c r="E21" s="50"/>
      <c r="F21" s="50"/>
      <c r="G21" s="51"/>
      <c r="H21" s="52">
        <f t="shared" si="0"/>
        <v>0</v>
      </c>
    </row>
    <row r="22" spans="1:8" s="46" customFormat="1" ht="37.5" customHeight="1">
      <c r="A22" s="124">
        <f t="shared" si="1"/>
        <v>13</v>
      </c>
      <c r="B22" s="56" t="s">
        <v>224</v>
      </c>
      <c r="C22" s="57">
        <v>4900</v>
      </c>
      <c r="D22" s="126" t="s">
        <v>77</v>
      </c>
      <c r="E22" s="127"/>
      <c r="F22" s="127"/>
      <c r="G22" s="51"/>
      <c r="H22" s="52">
        <f t="shared" si="0"/>
        <v>0</v>
      </c>
    </row>
    <row r="23" spans="1:8" s="46" customFormat="1" ht="39.75" customHeight="1">
      <c r="A23" s="124">
        <f t="shared" si="1"/>
        <v>14</v>
      </c>
      <c r="B23" s="56" t="s">
        <v>127</v>
      </c>
      <c r="C23" s="57">
        <v>400</v>
      </c>
      <c r="D23" s="126" t="s">
        <v>77</v>
      </c>
      <c r="E23" s="127"/>
      <c r="F23" s="127"/>
      <c r="G23" s="51"/>
      <c r="H23" s="52">
        <f t="shared" si="0"/>
        <v>0</v>
      </c>
    </row>
    <row r="24" spans="1:8" s="46" customFormat="1" ht="105">
      <c r="A24" s="124">
        <f t="shared" si="1"/>
        <v>15</v>
      </c>
      <c r="B24" s="56" t="s">
        <v>301</v>
      </c>
      <c r="C24" s="57">
        <v>1171200</v>
      </c>
      <c r="D24" s="126" t="s">
        <v>77</v>
      </c>
      <c r="E24" s="127"/>
      <c r="F24" s="127"/>
      <c r="G24" s="51"/>
      <c r="H24" s="52">
        <f t="shared" si="0"/>
        <v>0</v>
      </c>
    </row>
    <row r="25" spans="1:8" s="46" customFormat="1" ht="77.25" customHeight="1">
      <c r="A25" s="84">
        <f t="shared" si="1"/>
        <v>16</v>
      </c>
      <c r="B25" s="56" t="s">
        <v>269</v>
      </c>
      <c r="C25" s="58">
        <v>69300</v>
      </c>
      <c r="D25" s="94" t="s">
        <v>77</v>
      </c>
      <c r="E25" s="50"/>
      <c r="F25" s="50"/>
      <c r="G25" s="51"/>
      <c r="H25" s="52">
        <f t="shared" si="0"/>
        <v>0</v>
      </c>
    </row>
    <row r="26" spans="1:8" s="46" customFormat="1" ht="120">
      <c r="A26" s="84">
        <f t="shared" si="1"/>
        <v>17</v>
      </c>
      <c r="B26" s="56" t="s">
        <v>270</v>
      </c>
      <c r="C26" s="58">
        <v>20400</v>
      </c>
      <c r="D26" s="94" t="s">
        <v>77</v>
      </c>
      <c r="E26" s="50"/>
      <c r="F26" s="50"/>
      <c r="G26" s="51"/>
      <c r="H26" s="52">
        <f t="shared" si="0"/>
        <v>0</v>
      </c>
    </row>
    <row r="27" spans="1:8" s="46" customFormat="1" ht="39" customHeight="1">
      <c r="A27" s="84">
        <f t="shared" si="1"/>
        <v>18</v>
      </c>
      <c r="B27" s="56" t="s">
        <v>303</v>
      </c>
      <c r="C27" s="58">
        <v>816900</v>
      </c>
      <c r="D27" s="64" t="s">
        <v>84</v>
      </c>
      <c r="E27" s="50"/>
      <c r="F27" s="50"/>
      <c r="G27" s="51"/>
      <c r="H27" s="52">
        <f t="shared" si="0"/>
        <v>0</v>
      </c>
    </row>
    <row r="28" spans="1:8" s="46" customFormat="1" ht="32.450000000000003" customHeight="1">
      <c r="A28" s="84">
        <f t="shared" si="1"/>
        <v>19</v>
      </c>
      <c r="B28" s="56" t="s">
        <v>302</v>
      </c>
      <c r="C28" s="58">
        <v>60300</v>
      </c>
      <c r="D28" s="64" t="s">
        <v>129</v>
      </c>
      <c r="E28" s="50"/>
      <c r="F28" s="50"/>
      <c r="G28" s="51"/>
      <c r="H28" s="52">
        <f t="shared" si="0"/>
        <v>0</v>
      </c>
    </row>
  </sheetData>
  <autoFilter ref="A9:J9"/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1"/>
  <sheetViews>
    <sheetView showGridLines="0" view="pageBreakPreview" topLeftCell="A22" zoomScaleNormal="100" zoomScaleSheetLayoutView="100" zoomScalePageLayoutView="85" workbookViewId="0">
      <selection activeCell="B31" sqref="B31"/>
    </sheetView>
  </sheetViews>
  <sheetFormatPr defaultColWidth="9.140625" defaultRowHeight="15"/>
  <cols>
    <col min="1" max="1" width="5.28515625" style="53" customWidth="1"/>
    <col min="2" max="2" width="79.42578125" style="72" customWidth="1"/>
    <col min="3" max="3" width="9.7109375" style="31" customWidth="1"/>
    <col min="4" max="4" width="8.5703125" style="53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10" width="14.28515625" style="72" customWidth="1"/>
    <col min="11" max="16384" width="9.140625" style="72"/>
  </cols>
  <sheetData>
    <row r="1" spans="1:10">
      <c r="B1" s="28" t="str">
        <f>'Informacje ogólne'!C4</f>
        <v>DFP.271.148.2018.KK</v>
      </c>
      <c r="C1" s="7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73">
        <v>21</v>
      </c>
      <c r="D4" s="99"/>
      <c r="E4" s="33" t="s">
        <v>10</v>
      </c>
      <c r="F4" s="5"/>
      <c r="G4" s="71"/>
      <c r="H4" s="71"/>
    </row>
    <row r="5" spans="1:10">
      <c r="B5" s="6"/>
      <c r="C5" s="34"/>
      <c r="D5" s="99"/>
      <c r="E5" s="33"/>
      <c r="F5" s="5"/>
      <c r="G5" s="71"/>
      <c r="H5" s="71"/>
    </row>
    <row r="6" spans="1:10">
      <c r="A6" s="46"/>
      <c r="C6" s="34"/>
      <c r="D6" s="99"/>
      <c r="E6" s="71"/>
      <c r="F6" s="71"/>
      <c r="G6" s="71"/>
      <c r="H6" s="71"/>
    </row>
    <row r="7" spans="1:10">
      <c r="A7" s="101"/>
      <c r="B7" s="35"/>
      <c r="C7" s="36"/>
      <c r="D7" s="97"/>
      <c r="E7" s="38" t="s">
        <v>0</v>
      </c>
      <c r="F7" s="39">
        <f>SUM(H11:H31)</f>
        <v>0</v>
      </c>
      <c r="G7" s="40"/>
      <c r="H7" s="40"/>
    </row>
    <row r="8" spans="1:10" ht="12.75" customHeight="1">
      <c r="A8" s="98"/>
      <c r="B8" s="35"/>
      <c r="C8" s="41"/>
      <c r="D8" s="98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tr">
        <f>'część (20)'!D9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83.25" customHeight="1">
      <c r="A10" s="84">
        <v>1</v>
      </c>
      <c r="B10" s="56" t="s">
        <v>128</v>
      </c>
      <c r="C10" s="58">
        <v>1200</v>
      </c>
      <c r="D10" s="64" t="s">
        <v>84</v>
      </c>
      <c r="E10" s="50"/>
      <c r="F10" s="50"/>
      <c r="G10" s="51"/>
      <c r="H10" s="52">
        <f>ROUND(ROUND(C10,2)*ROUND(G10,2),2)</f>
        <v>0</v>
      </c>
    </row>
    <row r="11" spans="1:10" s="46" customFormat="1" ht="87" customHeight="1">
      <c r="A11" s="84">
        <f>A10+1</f>
        <v>2</v>
      </c>
      <c r="B11" s="56" t="s">
        <v>130</v>
      </c>
      <c r="C11" s="57">
        <v>2000</v>
      </c>
      <c r="D11" s="96" t="s">
        <v>84</v>
      </c>
      <c r="E11" s="50"/>
      <c r="F11" s="50"/>
      <c r="G11" s="51"/>
      <c r="H11" s="52">
        <f t="shared" ref="H11:H31" si="0">ROUND(ROUND(C11,2)*ROUND(G11,2),2)</f>
        <v>0</v>
      </c>
    </row>
    <row r="12" spans="1:10" s="46" customFormat="1" ht="93.75" customHeight="1">
      <c r="A12" s="84">
        <f t="shared" ref="A12:A31" si="1">A11+1</f>
        <v>3</v>
      </c>
      <c r="B12" s="56" t="s">
        <v>131</v>
      </c>
      <c r="C12" s="57">
        <v>100</v>
      </c>
      <c r="D12" s="96" t="s">
        <v>84</v>
      </c>
      <c r="E12" s="50"/>
      <c r="F12" s="50"/>
      <c r="G12" s="51"/>
      <c r="H12" s="52">
        <f t="shared" si="0"/>
        <v>0</v>
      </c>
    </row>
    <row r="13" spans="1:10" s="46" customFormat="1" ht="60">
      <c r="A13" s="84">
        <f t="shared" si="1"/>
        <v>4</v>
      </c>
      <c r="B13" s="56" t="s">
        <v>304</v>
      </c>
      <c r="C13" s="57">
        <v>10800</v>
      </c>
      <c r="D13" s="96" t="s">
        <v>84</v>
      </c>
      <c r="E13" s="50"/>
      <c r="F13" s="50"/>
      <c r="G13" s="51"/>
      <c r="H13" s="52">
        <f t="shared" si="0"/>
        <v>0</v>
      </c>
    </row>
    <row r="14" spans="1:10" s="46" customFormat="1" ht="46.9" customHeight="1">
      <c r="A14" s="84">
        <f t="shared" si="1"/>
        <v>5</v>
      </c>
      <c r="B14" s="56" t="s">
        <v>132</v>
      </c>
      <c r="C14" s="57">
        <v>900</v>
      </c>
      <c r="D14" s="96" t="s">
        <v>84</v>
      </c>
      <c r="E14" s="50"/>
      <c r="F14" s="50"/>
      <c r="G14" s="51"/>
      <c r="H14" s="52">
        <f t="shared" si="0"/>
        <v>0</v>
      </c>
    </row>
    <row r="15" spans="1:10" s="46" customFormat="1" ht="105">
      <c r="A15" s="84">
        <f t="shared" si="1"/>
        <v>6</v>
      </c>
      <c r="B15" s="56" t="s">
        <v>334</v>
      </c>
      <c r="C15" s="57">
        <v>600</v>
      </c>
      <c r="D15" s="96" t="s">
        <v>84</v>
      </c>
      <c r="E15" s="50"/>
      <c r="F15" s="50"/>
      <c r="G15" s="51"/>
      <c r="H15" s="52">
        <f t="shared" si="0"/>
        <v>0</v>
      </c>
    </row>
    <row r="16" spans="1:10" s="46" customFormat="1" ht="46.9" customHeight="1">
      <c r="A16" s="84">
        <f t="shared" si="1"/>
        <v>7</v>
      </c>
      <c r="B16" s="56" t="s">
        <v>133</v>
      </c>
      <c r="C16" s="57">
        <v>800</v>
      </c>
      <c r="D16" s="96" t="s">
        <v>84</v>
      </c>
      <c r="E16" s="50"/>
      <c r="F16" s="50"/>
      <c r="G16" s="51"/>
      <c r="H16" s="52">
        <f t="shared" si="0"/>
        <v>0</v>
      </c>
    </row>
    <row r="17" spans="1:8" s="46" customFormat="1" ht="46.9" customHeight="1">
      <c r="A17" s="84">
        <f t="shared" si="1"/>
        <v>8</v>
      </c>
      <c r="B17" s="56" t="s">
        <v>134</v>
      </c>
      <c r="C17" s="57">
        <v>1200</v>
      </c>
      <c r="D17" s="96" t="s">
        <v>84</v>
      </c>
      <c r="E17" s="50"/>
      <c r="F17" s="50"/>
      <c r="G17" s="51"/>
      <c r="H17" s="52">
        <f t="shared" si="0"/>
        <v>0</v>
      </c>
    </row>
    <row r="18" spans="1:8" s="46" customFormat="1" ht="63" customHeight="1">
      <c r="A18" s="84">
        <f t="shared" si="1"/>
        <v>9</v>
      </c>
      <c r="B18" s="56" t="s">
        <v>226</v>
      </c>
      <c r="C18" s="57">
        <v>9900</v>
      </c>
      <c r="D18" s="96" t="s">
        <v>84</v>
      </c>
      <c r="E18" s="50"/>
      <c r="F18" s="50"/>
      <c r="G18" s="51"/>
      <c r="H18" s="52">
        <f t="shared" si="0"/>
        <v>0</v>
      </c>
    </row>
    <row r="19" spans="1:8" s="46" customFormat="1" ht="61.15" customHeight="1">
      <c r="A19" s="84">
        <f t="shared" si="1"/>
        <v>10</v>
      </c>
      <c r="B19" s="56" t="s">
        <v>221</v>
      </c>
      <c r="C19" s="57">
        <v>29600</v>
      </c>
      <c r="D19" s="96" t="s">
        <v>84</v>
      </c>
      <c r="E19" s="50"/>
      <c r="F19" s="50"/>
      <c r="G19" s="51"/>
      <c r="H19" s="52">
        <f t="shared" si="0"/>
        <v>0</v>
      </c>
    </row>
    <row r="20" spans="1:8" s="46" customFormat="1" ht="90.75" customHeight="1">
      <c r="A20" s="84">
        <f t="shared" si="1"/>
        <v>11</v>
      </c>
      <c r="B20" s="56" t="s">
        <v>305</v>
      </c>
      <c r="C20" s="57">
        <v>3000</v>
      </c>
      <c r="D20" s="96" t="s">
        <v>84</v>
      </c>
      <c r="E20" s="50"/>
      <c r="F20" s="50"/>
      <c r="G20" s="51"/>
      <c r="H20" s="52">
        <f t="shared" si="0"/>
        <v>0</v>
      </c>
    </row>
    <row r="21" spans="1:8" s="46" customFormat="1" ht="87" customHeight="1">
      <c r="A21" s="84">
        <f t="shared" si="1"/>
        <v>12</v>
      </c>
      <c r="B21" s="56" t="s">
        <v>228</v>
      </c>
      <c r="C21" s="57">
        <v>307000</v>
      </c>
      <c r="D21" s="96" t="s">
        <v>84</v>
      </c>
      <c r="E21" s="50"/>
      <c r="F21" s="50"/>
      <c r="G21" s="51"/>
      <c r="H21" s="52">
        <f t="shared" si="0"/>
        <v>0</v>
      </c>
    </row>
    <row r="22" spans="1:8" s="46" customFormat="1" ht="162.75" customHeight="1">
      <c r="A22" s="84">
        <f t="shared" si="1"/>
        <v>13</v>
      </c>
      <c r="B22" s="56" t="s">
        <v>229</v>
      </c>
      <c r="C22" s="57">
        <v>23000</v>
      </c>
      <c r="D22" s="96" t="s">
        <v>84</v>
      </c>
      <c r="E22" s="50"/>
      <c r="F22" s="50"/>
      <c r="G22" s="51"/>
      <c r="H22" s="52">
        <f t="shared" si="0"/>
        <v>0</v>
      </c>
    </row>
    <row r="23" spans="1:8" s="46" customFormat="1" ht="117" customHeight="1">
      <c r="A23" s="84">
        <f t="shared" si="1"/>
        <v>14</v>
      </c>
      <c r="B23" s="56" t="s">
        <v>230</v>
      </c>
      <c r="C23" s="57">
        <v>61500</v>
      </c>
      <c r="D23" s="96" t="s">
        <v>84</v>
      </c>
      <c r="E23" s="50"/>
      <c r="F23" s="50"/>
      <c r="G23" s="51"/>
      <c r="H23" s="52">
        <f t="shared" si="0"/>
        <v>0</v>
      </c>
    </row>
    <row r="24" spans="1:8" s="46" customFormat="1" ht="93.75" customHeight="1">
      <c r="A24" s="84">
        <f t="shared" si="1"/>
        <v>15</v>
      </c>
      <c r="B24" s="56" t="s">
        <v>231</v>
      </c>
      <c r="C24" s="57">
        <v>22950</v>
      </c>
      <c r="D24" s="96" t="s">
        <v>84</v>
      </c>
      <c r="E24" s="50"/>
      <c r="F24" s="50"/>
      <c r="G24" s="51"/>
      <c r="H24" s="52">
        <f t="shared" si="0"/>
        <v>0</v>
      </c>
    </row>
    <row r="25" spans="1:8" s="46" customFormat="1" ht="61.5" customHeight="1">
      <c r="A25" s="84">
        <f t="shared" si="1"/>
        <v>16</v>
      </c>
      <c r="B25" s="56" t="s">
        <v>335</v>
      </c>
      <c r="C25" s="57">
        <v>729200</v>
      </c>
      <c r="D25" s="96" t="s">
        <v>84</v>
      </c>
      <c r="E25" s="50"/>
      <c r="F25" s="50"/>
      <c r="G25" s="51"/>
      <c r="H25" s="52">
        <f t="shared" si="0"/>
        <v>0</v>
      </c>
    </row>
    <row r="26" spans="1:8" s="46" customFormat="1" ht="87" customHeight="1">
      <c r="A26" s="84">
        <f t="shared" si="1"/>
        <v>17</v>
      </c>
      <c r="B26" s="56" t="s">
        <v>306</v>
      </c>
      <c r="C26" s="57">
        <v>417900</v>
      </c>
      <c r="D26" s="96" t="s">
        <v>84</v>
      </c>
      <c r="E26" s="50"/>
      <c r="F26" s="50"/>
      <c r="G26" s="51"/>
      <c r="H26" s="52">
        <f t="shared" si="0"/>
        <v>0</v>
      </c>
    </row>
    <row r="27" spans="1:8" s="46" customFormat="1" ht="46.9" customHeight="1">
      <c r="A27" s="84">
        <f t="shared" si="1"/>
        <v>18</v>
      </c>
      <c r="B27" s="56" t="s">
        <v>135</v>
      </c>
      <c r="C27" s="57">
        <v>156700</v>
      </c>
      <c r="D27" s="96" t="s">
        <v>84</v>
      </c>
      <c r="E27" s="50"/>
      <c r="F27" s="50"/>
      <c r="G27" s="51"/>
      <c r="H27" s="52">
        <f t="shared" si="0"/>
        <v>0</v>
      </c>
    </row>
    <row r="28" spans="1:8" s="46" customFormat="1" ht="71.25" customHeight="1">
      <c r="A28" s="84">
        <f t="shared" si="1"/>
        <v>19</v>
      </c>
      <c r="B28" s="56" t="s">
        <v>240</v>
      </c>
      <c r="C28" s="57">
        <v>442400</v>
      </c>
      <c r="D28" s="96" t="s">
        <v>84</v>
      </c>
      <c r="E28" s="50"/>
      <c r="F28" s="50"/>
      <c r="G28" s="51"/>
      <c r="H28" s="52">
        <f t="shared" si="0"/>
        <v>0</v>
      </c>
    </row>
    <row r="29" spans="1:8" s="46" customFormat="1" ht="128.25" customHeight="1">
      <c r="A29" s="84">
        <f t="shared" si="1"/>
        <v>20</v>
      </c>
      <c r="B29" s="56" t="s">
        <v>241</v>
      </c>
      <c r="C29" s="57">
        <v>400</v>
      </c>
      <c r="D29" s="96" t="s">
        <v>84</v>
      </c>
      <c r="E29" s="50"/>
      <c r="F29" s="50"/>
      <c r="G29" s="51"/>
      <c r="H29" s="52">
        <f t="shared" si="0"/>
        <v>0</v>
      </c>
    </row>
    <row r="30" spans="1:8" s="46" customFormat="1" ht="91.5" customHeight="1">
      <c r="A30" s="84">
        <f t="shared" si="1"/>
        <v>21</v>
      </c>
      <c r="B30" s="56" t="s">
        <v>336</v>
      </c>
      <c r="C30" s="57">
        <v>25000</v>
      </c>
      <c r="D30" s="96" t="s">
        <v>84</v>
      </c>
      <c r="E30" s="50"/>
      <c r="F30" s="50"/>
      <c r="G30" s="51"/>
      <c r="H30" s="52">
        <f t="shared" si="0"/>
        <v>0</v>
      </c>
    </row>
    <row r="31" spans="1:8" s="46" customFormat="1" ht="80.25" customHeight="1">
      <c r="A31" s="84">
        <f t="shared" si="1"/>
        <v>22</v>
      </c>
      <c r="B31" s="56" t="s">
        <v>337</v>
      </c>
      <c r="C31" s="57">
        <v>1100</v>
      </c>
      <c r="D31" s="96" t="s">
        <v>84</v>
      </c>
      <c r="E31" s="50"/>
      <c r="F31" s="50"/>
      <c r="G31" s="51"/>
      <c r="H31" s="5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9"/>
  <sheetViews>
    <sheetView showGridLines="0" view="pageBreakPreview" topLeftCell="A28" zoomScaleNormal="100" zoomScaleSheetLayoutView="100" zoomScalePageLayoutView="85" workbookViewId="0">
      <selection activeCell="B30" sqref="B30"/>
    </sheetView>
  </sheetViews>
  <sheetFormatPr defaultColWidth="9.140625" defaultRowHeight="15"/>
  <cols>
    <col min="1" max="1" width="5.28515625" style="62" customWidth="1"/>
    <col min="2" max="2" width="72.5703125" style="62" customWidth="1"/>
    <col min="3" max="3" width="12.28515625" style="31" customWidth="1"/>
    <col min="4" max="4" width="7.7109375" style="63" customWidth="1"/>
    <col min="5" max="5" width="26.28515625" style="62" customWidth="1"/>
    <col min="6" max="6" width="23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22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SUM(H10:H31)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tr">
        <f>'część (21)'!D9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105" customHeight="1">
      <c r="A10" s="84">
        <v>1</v>
      </c>
      <c r="B10" s="85" t="s">
        <v>242</v>
      </c>
      <c r="C10" s="95">
        <v>600</v>
      </c>
      <c r="D10" s="87" t="s">
        <v>84</v>
      </c>
      <c r="E10" s="43"/>
      <c r="F10" s="43"/>
      <c r="G10" s="43"/>
      <c r="H10" s="52">
        <f t="shared" ref="H10:H30" si="0">ROUND(ROUND(C10,2)*ROUND(G10,2),2)</f>
        <v>0</v>
      </c>
    </row>
    <row r="11" spans="1:10" s="46" customFormat="1" ht="78" customHeight="1">
      <c r="A11" s="84">
        <f>A10+1</f>
        <v>2</v>
      </c>
      <c r="B11" s="85" t="s">
        <v>244</v>
      </c>
      <c r="C11" s="95">
        <v>7500</v>
      </c>
      <c r="D11" s="87" t="s">
        <v>84</v>
      </c>
      <c r="E11" s="43"/>
      <c r="F11" s="43"/>
      <c r="G11" s="43"/>
      <c r="H11" s="52">
        <f t="shared" si="0"/>
        <v>0</v>
      </c>
    </row>
    <row r="12" spans="1:10" s="46" customFormat="1" ht="97.5" customHeight="1">
      <c r="A12" s="84">
        <f t="shared" ref="A12:A31" si="1">A11+1</f>
        <v>3</v>
      </c>
      <c r="B12" s="85" t="s">
        <v>247</v>
      </c>
      <c r="C12" s="95">
        <v>1100</v>
      </c>
      <c r="D12" s="87" t="s">
        <v>84</v>
      </c>
      <c r="E12" s="43"/>
      <c r="F12" s="43"/>
      <c r="G12" s="43"/>
      <c r="H12" s="52">
        <f t="shared" si="0"/>
        <v>0</v>
      </c>
    </row>
    <row r="13" spans="1:10" s="46" customFormat="1" ht="43.15" customHeight="1">
      <c r="A13" s="84">
        <f t="shared" si="1"/>
        <v>4</v>
      </c>
      <c r="B13" s="85" t="s">
        <v>137</v>
      </c>
      <c r="C13" s="95">
        <v>1300</v>
      </c>
      <c r="D13" s="87" t="s">
        <v>84</v>
      </c>
      <c r="E13" s="43"/>
      <c r="F13" s="43"/>
      <c r="G13" s="43"/>
      <c r="H13" s="52">
        <f t="shared" si="0"/>
        <v>0</v>
      </c>
    </row>
    <row r="14" spans="1:10" s="46" customFormat="1" ht="43.15" customHeight="1">
      <c r="A14" s="84">
        <f t="shared" si="1"/>
        <v>5</v>
      </c>
      <c r="B14" s="85" t="s">
        <v>138</v>
      </c>
      <c r="C14" s="95">
        <v>800</v>
      </c>
      <c r="D14" s="87" t="s">
        <v>84</v>
      </c>
      <c r="E14" s="43"/>
      <c r="F14" s="43"/>
      <c r="G14" s="43"/>
      <c r="H14" s="52">
        <f t="shared" si="0"/>
        <v>0</v>
      </c>
    </row>
    <row r="15" spans="1:10" s="46" customFormat="1" ht="43.15" customHeight="1">
      <c r="A15" s="84">
        <f t="shared" si="1"/>
        <v>6</v>
      </c>
      <c r="B15" s="85" t="s">
        <v>139</v>
      </c>
      <c r="C15" s="95">
        <v>150</v>
      </c>
      <c r="D15" s="87" t="s">
        <v>84</v>
      </c>
      <c r="E15" s="43"/>
      <c r="F15" s="43"/>
      <c r="G15" s="43"/>
      <c r="H15" s="52">
        <f t="shared" si="0"/>
        <v>0</v>
      </c>
    </row>
    <row r="16" spans="1:10" s="46" customFormat="1" ht="43.15" customHeight="1">
      <c r="A16" s="84">
        <f t="shared" si="1"/>
        <v>7</v>
      </c>
      <c r="B16" s="85" t="s">
        <v>140</v>
      </c>
      <c r="C16" s="95">
        <v>300</v>
      </c>
      <c r="D16" s="87" t="s">
        <v>84</v>
      </c>
      <c r="E16" s="43"/>
      <c r="F16" s="43"/>
      <c r="G16" s="43"/>
      <c r="H16" s="52">
        <f t="shared" si="0"/>
        <v>0</v>
      </c>
    </row>
    <row r="17" spans="1:8" s="46" customFormat="1" ht="90">
      <c r="A17" s="84">
        <f t="shared" si="1"/>
        <v>8</v>
      </c>
      <c r="B17" s="85" t="s">
        <v>243</v>
      </c>
      <c r="C17" s="95">
        <v>4300</v>
      </c>
      <c r="D17" s="87" t="s">
        <v>84</v>
      </c>
      <c r="E17" s="43"/>
      <c r="F17" s="43"/>
      <c r="G17" s="43"/>
      <c r="H17" s="52">
        <f t="shared" si="0"/>
        <v>0</v>
      </c>
    </row>
    <row r="18" spans="1:8" s="46" customFormat="1" ht="90">
      <c r="A18" s="84">
        <f t="shared" si="1"/>
        <v>9</v>
      </c>
      <c r="B18" s="85" t="s">
        <v>245</v>
      </c>
      <c r="C18" s="95">
        <v>22900</v>
      </c>
      <c r="D18" s="87" t="s">
        <v>84</v>
      </c>
      <c r="E18" s="43"/>
      <c r="F18" s="43"/>
      <c r="G18" s="43"/>
      <c r="H18" s="52">
        <f t="shared" si="0"/>
        <v>0</v>
      </c>
    </row>
    <row r="19" spans="1:8" s="46" customFormat="1" ht="105">
      <c r="A19" s="84">
        <f t="shared" si="1"/>
        <v>10</v>
      </c>
      <c r="B19" s="85" t="s">
        <v>248</v>
      </c>
      <c r="C19" s="95">
        <v>5100</v>
      </c>
      <c r="D19" s="87" t="s">
        <v>84</v>
      </c>
      <c r="E19" s="43"/>
      <c r="F19" s="43"/>
      <c r="G19" s="43"/>
      <c r="H19" s="52">
        <f t="shared" si="0"/>
        <v>0</v>
      </c>
    </row>
    <row r="20" spans="1:8" s="46" customFormat="1" ht="90">
      <c r="A20" s="84">
        <f t="shared" si="1"/>
        <v>11</v>
      </c>
      <c r="B20" s="85" t="s">
        <v>246</v>
      </c>
      <c r="C20" s="95">
        <v>6100</v>
      </c>
      <c r="D20" s="87" t="s">
        <v>84</v>
      </c>
      <c r="E20" s="43"/>
      <c r="F20" s="43"/>
      <c r="G20" s="43"/>
      <c r="H20" s="52">
        <f t="shared" si="0"/>
        <v>0</v>
      </c>
    </row>
    <row r="21" spans="1:8" s="46" customFormat="1" ht="118.5" customHeight="1">
      <c r="A21" s="84">
        <f t="shared" si="1"/>
        <v>12</v>
      </c>
      <c r="B21" s="85" t="s">
        <v>249</v>
      </c>
      <c r="C21" s="95">
        <v>16800</v>
      </c>
      <c r="D21" s="87" t="s">
        <v>84</v>
      </c>
      <c r="E21" s="43"/>
      <c r="F21" s="43"/>
      <c r="G21" s="43"/>
      <c r="H21" s="52">
        <f t="shared" si="0"/>
        <v>0</v>
      </c>
    </row>
    <row r="22" spans="1:8" s="46" customFormat="1" ht="74.25" customHeight="1">
      <c r="A22" s="84">
        <f t="shared" si="1"/>
        <v>13</v>
      </c>
      <c r="B22" s="85" t="s">
        <v>235</v>
      </c>
      <c r="C22" s="95">
        <v>1100</v>
      </c>
      <c r="D22" s="87" t="s">
        <v>84</v>
      </c>
      <c r="E22" s="43"/>
      <c r="F22" s="43"/>
      <c r="G22" s="43"/>
      <c r="H22" s="52">
        <f t="shared" si="0"/>
        <v>0</v>
      </c>
    </row>
    <row r="23" spans="1:8" s="46" customFormat="1" ht="86.25" customHeight="1">
      <c r="A23" s="84">
        <f t="shared" si="1"/>
        <v>14</v>
      </c>
      <c r="B23" s="85" t="s">
        <v>236</v>
      </c>
      <c r="C23" s="95">
        <v>14300</v>
      </c>
      <c r="D23" s="87" t="s">
        <v>84</v>
      </c>
      <c r="E23" s="43"/>
      <c r="F23" s="43"/>
      <c r="G23" s="43"/>
      <c r="H23" s="52">
        <f t="shared" si="0"/>
        <v>0</v>
      </c>
    </row>
    <row r="24" spans="1:8" s="46" customFormat="1" ht="99" customHeight="1">
      <c r="A24" s="84">
        <f t="shared" si="1"/>
        <v>15</v>
      </c>
      <c r="B24" s="85" t="s">
        <v>237</v>
      </c>
      <c r="C24" s="95">
        <v>17000</v>
      </c>
      <c r="D24" s="87" t="s">
        <v>84</v>
      </c>
      <c r="E24" s="43"/>
      <c r="F24" s="43"/>
      <c r="G24" s="43"/>
      <c r="H24" s="52">
        <f t="shared" si="0"/>
        <v>0</v>
      </c>
    </row>
    <row r="25" spans="1:8" s="46" customFormat="1" ht="43.15" customHeight="1">
      <c r="A25" s="84">
        <f t="shared" si="1"/>
        <v>16</v>
      </c>
      <c r="B25" s="85" t="s">
        <v>141</v>
      </c>
      <c r="C25" s="95">
        <v>264900</v>
      </c>
      <c r="D25" s="87" t="s">
        <v>84</v>
      </c>
      <c r="E25" s="43"/>
      <c r="F25" s="43"/>
      <c r="G25" s="43"/>
      <c r="H25" s="52">
        <f t="shared" si="0"/>
        <v>0</v>
      </c>
    </row>
    <row r="26" spans="1:8" s="46" customFormat="1" ht="45">
      <c r="A26" s="84">
        <f t="shared" si="1"/>
        <v>17</v>
      </c>
      <c r="B26" s="85" t="s">
        <v>142</v>
      </c>
      <c r="C26" s="95">
        <v>334100</v>
      </c>
      <c r="D26" s="87" t="s">
        <v>84</v>
      </c>
      <c r="E26" s="43"/>
      <c r="F26" s="43"/>
      <c r="G26" s="43"/>
      <c r="H26" s="52">
        <f t="shared" si="0"/>
        <v>0</v>
      </c>
    </row>
    <row r="27" spans="1:8" s="46" customFormat="1" ht="45">
      <c r="A27" s="84">
        <f t="shared" si="1"/>
        <v>18</v>
      </c>
      <c r="B27" s="85" t="s">
        <v>143</v>
      </c>
      <c r="C27" s="95">
        <v>239400</v>
      </c>
      <c r="D27" s="87" t="s">
        <v>84</v>
      </c>
      <c r="E27" s="43"/>
      <c r="F27" s="43"/>
      <c r="G27" s="43"/>
      <c r="H27" s="52">
        <f t="shared" si="0"/>
        <v>0</v>
      </c>
    </row>
    <row r="28" spans="1:8" s="46" customFormat="1" ht="45">
      <c r="A28" s="84">
        <f t="shared" si="1"/>
        <v>19</v>
      </c>
      <c r="B28" s="85" t="s">
        <v>144</v>
      </c>
      <c r="C28" s="95">
        <v>124500</v>
      </c>
      <c r="D28" s="87" t="s">
        <v>84</v>
      </c>
      <c r="E28" s="43"/>
      <c r="F28" s="43"/>
      <c r="G28" s="43"/>
      <c r="H28" s="52">
        <f t="shared" si="0"/>
        <v>0</v>
      </c>
    </row>
    <row r="29" spans="1:8" s="46" customFormat="1" ht="82.5" customHeight="1">
      <c r="A29" s="84">
        <f t="shared" si="1"/>
        <v>20</v>
      </c>
      <c r="B29" s="85" t="s">
        <v>145</v>
      </c>
      <c r="C29" s="95">
        <v>21200</v>
      </c>
      <c r="D29" s="87" t="s">
        <v>84</v>
      </c>
      <c r="E29" s="43"/>
      <c r="F29" s="43"/>
      <c r="G29" s="43"/>
      <c r="H29" s="52">
        <f t="shared" si="0"/>
        <v>0</v>
      </c>
    </row>
    <row r="30" spans="1:8" s="46" customFormat="1" ht="69" customHeight="1">
      <c r="A30" s="84">
        <f t="shared" si="1"/>
        <v>21</v>
      </c>
      <c r="B30" s="85" t="s">
        <v>227</v>
      </c>
      <c r="C30" s="95">
        <v>13500</v>
      </c>
      <c r="D30" s="87" t="s">
        <v>84</v>
      </c>
      <c r="E30" s="43"/>
      <c r="F30" s="43"/>
      <c r="G30" s="43"/>
      <c r="H30" s="52">
        <f t="shared" si="0"/>
        <v>0</v>
      </c>
    </row>
    <row r="31" spans="1:8" s="46" customFormat="1" ht="72" customHeight="1">
      <c r="A31" s="84">
        <f t="shared" si="1"/>
        <v>22</v>
      </c>
      <c r="B31" s="56" t="s">
        <v>232</v>
      </c>
      <c r="C31" s="57">
        <v>121900</v>
      </c>
      <c r="D31" s="84" t="s">
        <v>136</v>
      </c>
      <c r="E31" s="50"/>
      <c r="F31" s="50"/>
      <c r="G31" s="51"/>
      <c r="H31" s="52">
        <f t="shared" ref="H31" si="2">ROUND(ROUND(C31,2)*ROUND(G31,2),2)</f>
        <v>0</v>
      </c>
    </row>
    <row r="34" spans="2:7" ht="33.75" customHeight="1">
      <c r="B34" s="147" t="s">
        <v>234</v>
      </c>
      <c r="C34" s="147"/>
      <c r="D34" s="147"/>
      <c r="E34" s="147"/>
      <c r="F34" s="147"/>
      <c r="G34" s="147"/>
    </row>
    <row r="35" spans="2:7" ht="4.5" customHeight="1"/>
    <row r="36" spans="2:7" hidden="1"/>
    <row r="37" spans="2:7" hidden="1"/>
    <row r="38" spans="2:7" hidden="1"/>
    <row r="39" spans="2:7" hidden="1"/>
  </sheetData>
  <mergeCells count="3">
    <mergeCell ref="E2:F2"/>
    <mergeCell ref="G2:H2"/>
    <mergeCell ref="B34:G3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1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6"/>
  <sheetViews>
    <sheetView showGridLines="0" view="pageBreakPreview" topLeftCell="A2" zoomScaleNormal="100" zoomScaleSheetLayoutView="100" zoomScalePageLayoutView="85" workbookViewId="0">
      <selection activeCell="D13" sqref="D13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DFP.271.148.2018.KK</v>
      </c>
      <c r="C1" s="7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9">
        <v>23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SUM(H10:H16)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tr">
        <f>'część (21)'!D9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27" customHeight="1">
      <c r="A10" s="84">
        <v>1</v>
      </c>
      <c r="B10" s="85" t="s">
        <v>259</v>
      </c>
      <c r="C10" s="95">
        <v>4800</v>
      </c>
      <c r="D10" s="45" t="s">
        <v>84</v>
      </c>
      <c r="E10" s="43"/>
      <c r="F10" s="43"/>
      <c r="G10" s="43"/>
      <c r="H10" s="52">
        <f t="shared" ref="H10:H15" si="0">ROUND(ROUND(C10,2)*ROUND(G10,2),2)</f>
        <v>0</v>
      </c>
    </row>
    <row r="11" spans="1:10" s="46" customFormat="1" ht="80.25" customHeight="1">
      <c r="A11" s="84">
        <f>A10+1</f>
        <v>2</v>
      </c>
      <c r="B11" s="85" t="s">
        <v>312</v>
      </c>
      <c r="C11" s="95">
        <v>30900</v>
      </c>
      <c r="D11" s="45" t="s">
        <v>84</v>
      </c>
      <c r="E11" s="43"/>
      <c r="F11" s="43"/>
      <c r="G11" s="43"/>
      <c r="H11" s="52">
        <f t="shared" si="0"/>
        <v>0</v>
      </c>
    </row>
    <row r="12" spans="1:10" s="46" customFormat="1" ht="66" customHeight="1">
      <c r="A12" s="84">
        <f t="shared" ref="A12:A16" si="1">A11+1</f>
        <v>3</v>
      </c>
      <c r="B12" s="85" t="s">
        <v>314</v>
      </c>
      <c r="C12" s="95">
        <v>1200</v>
      </c>
      <c r="D12" s="45" t="s">
        <v>84</v>
      </c>
      <c r="E12" s="43"/>
      <c r="F12" s="43"/>
      <c r="G12" s="43"/>
      <c r="H12" s="52">
        <f t="shared" si="0"/>
        <v>0</v>
      </c>
    </row>
    <row r="13" spans="1:10" s="46" customFormat="1" ht="45">
      <c r="A13" s="84">
        <f t="shared" si="1"/>
        <v>4</v>
      </c>
      <c r="B13" s="85" t="s">
        <v>146</v>
      </c>
      <c r="C13" s="95">
        <v>300</v>
      </c>
      <c r="D13" s="45" t="s">
        <v>84</v>
      </c>
      <c r="E13" s="43"/>
      <c r="F13" s="43"/>
      <c r="G13" s="43"/>
      <c r="H13" s="52">
        <f t="shared" si="0"/>
        <v>0</v>
      </c>
    </row>
    <row r="14" spans="1:10" s="46" customFormat="1" ht="68.25" customHeight="1">
      <c r="A14" s="84">
        <f t="shared" si="1"/>
        <v>5</v>
      </c>
      <c r="B14" s="85" t="s">
        <v>313</v>
      </c>
      <c r="C14" s="95">
        <v>3200</v>
      </c>
      <c r="D14" s="45" t="s">
        <v>84</v>
      </c>
      <c r="E14" s="43"/>
      <c r="F14" s="43"/>
      <c r="G14" s="43"/>
      <c r="H14" s="52">
        <f t="shared" si="0"/>
        <v>0</v>
      </c>
    </row>
    <row r="15" spans="1:10" s="46" customFormat="1" ht="43.15" customHeight="1">
      <c r="A15" s="84">
        <f t="shared" si="1"/>
        <v>6</v>
      </c>
      <c r="B15" s="85" t="s">
        <v>147</v>
      </c>
      <c r="C15" s="95">
        <v>8300</v>
      </c>
      <c r="D15" s="45" t="s">
        <v>84</v>
      </c>
      <c r="E15" s="43"/>
      <c r="F15" s="43"/>
      <c r="G15" s="43"/>
      <c r="H15" s="52">
        <f t="shared" si="0"/>
        <v>0</v>
      </c>
    </row>
    <row r="16" spans="1:10" s="46" customFormat="1" ht="42" customHeight="1">
      <c r="A16" s="84">
        <f t="shared" si="1"/>
        <v>7</v>
      </c>
      <c r="B16" s="56" t="s">
        <v>148</v>
      </c>
      <c r="C16" s="57">
        <v>8800</v>
      </c>
      <c r="D16" s="45" t="s">
        <v>84</v>
      </c>
      <c r="E16" s="50"/>
      <c r="F16" s="50"/>
      <c r="G16" s="51"/>
      <c r="H16" s="52">
        <f t="shared" ref="H16" si="2">ROUND(ROUND(C16,2)*ROUND(G16,2),2)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5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11.425781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8" style="7" customWidth="1"/>
    <col min="10" max="10" width="15.85546875" style="7" customWidth="1"/>
    <col min="11" max="11" width="15.85546875" style="54" customWidth="1"/>
    <col min="12" max="12" width="15.85546875" style="7" customWidth="1"/>
    <col min="13" max="14" width="14.28515625" style="7" customWidth="1"/>
    <col min="15" max="15" width="15.28515625" style="7" customWidth="1"/>
    <col min="16" max="16384" width="9.140625" style="7"/>
  </cols>
  <sheetData>
    <row r="1" spans="1:14">
      <c r="B1" s="28" t="str">
        <f>'Informacje ogólne'!C4</f>
        <v>DFP.271.148.2018.KK</v>
      </c>
      <c r="C1" s="7"/>
      <c r="G1" s="161" t="s">
        <v>47</v>
      </c>
      <c r="H1" s="161"/>
      <c r="M1" s="30"/>
      <c r="N1" s="30"/>
    </row>
    <row r="2" spans="1:14">
      <c r="E2" s="147"/>
      <c r="F2" s="147"/>
      <c r="G2" s="161" t="s">
        <v>75</v>
      </c>
      <c r="H2" s="161"/>
    </row>
    <row r="4" spans="1:14">
      <c r="B4" s="6" t="s">
        <v>7</v>
      </c>
      <c r="C4" s="9">
        <v>24</v>
      </c>
      <c r="D4" s="32"/>
      <c r="E4" s="33" t="s">
        <v>10</v>
      </c>
      <c r="F4" s="5"/>
      <c r="G4" s="5"/>
      <c r="H4" s="5"/>
      <c r="N4" s="28"/>
    </row>
    <row r="5" spans="1:14">
      <c r="B5" s="6"/>
      <c r="C5" s="34"/>
      <c r="D5" s="32"/>
      <c r="E5" s="33"/>
      <c r="F5" s="5"/>
      <c r="G5" s="5"/>
      <c r="H5" s="5"/>
      <c r="N5" s="28"/>
    </row>
    <row r="6" spans="1:14">
      <c r="A6" s="6"/>
      <c r="C6" s="34"/>
      <c r="D6" s="32"/>
      <c r="E6" s="1"/>
      <c r="F6" s="1"/>
      <c r="G6" s="1"/>
      <c r="H6" s="1"/>
    </row>
    <row r="7" spans="1:14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  <c r="K7" s="7"/>
    </row>
    <row r="8" spans="1:14" ht="12.75" customHeight="1">
      <c r="A8" s="40"/>
      <c r="B8" s="35"/>
      <c r="C8" s="41"/>
      <c r="D8" s="42"/>
      <c r="E8" s="40"/>
      <c r="F8" s="40"/>
      <c r="G8" s="40"/>
      <c r="H8" s="40"/>
      <c r="K8" s="7"/>
    </row>
    <row r="9" spans="1:14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4" s="46" customFormat="1" ht="90" customHeight="1">
      <c r="A10" s="47">
        <v>1</v>
      </c>
      <c r="B10" s="48" t="s">
        <v>149</v>
      </c>
      <c r="C10" s="55">
        <v>300</v>
      </c>
      <c r="D10" s="94" t="s">
        <v>84</v>
      </c>
      <c r="E10" s="50"/>
      <c r="F10" s="50"/>
      <c r="G10" s="51"/>
      <c r="H10" s="52">
        <f t="shared" ref="H10" si="0">ROUND(ROUND(C10,2)*ROUND(G10,2),2)</f>
        <v>0</v>
      </c>
    </row>
    <row r="11" spans="1:14">
      <c r="K11" s="7"/>
    </row>
    <row r="12" spans="1:14">
      <c r="K12" s="7"/>
    </row>
    <row r="13" spans="1:14">
      <c r="K13" s="7"/>
    </row>
    <row r="14" spans="1:14">
      <c r="K14" s="7"/>
    </row>
    <row r="15" spans="1:14">
      <c r="K15" s="7"/>
    </row>
  </sheetData>
  <mergeCells count="3">
    <mergeCell ref="G1:H1"/>
    <mergeCell ref="E2:F2"/>
    <mergeCell ref="G2:H2"/>
  </mergeCells>
  <phoneticPr fontId="6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showGridLines="0" view="pageBreakPreview" topLeftCell="A10" zoomScaleNormal="100" zoomScaleSheetLayoutView="100" zoomScalePageLayoutView="85" workbookViewId="0">
      <selection activeCell="B13" sqref="B13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DFP.271.148.2018.KK</v>
      </c>
      <c r="C1" s="7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9">
        <v>25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SUM(H10:H15)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tr">
        <f>'część (24)'!D9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103" customFormat="1" ht="161.25" customHeight="1">
      <c r="A10" s="84">
        <v>1</v>
      </c>
      <c r="B10" s="85" t="s">
        <v>150</v>
      </c>
      <c r="C10" s="107">
        <v>150</v>
      </c>
      <c r="D10" s="87" t="s">
        <v>85</v>
      </c>
      <c r="E10" s="89"/>
      <c r="F10" s="89"/>
      <c r="G10" s="89"/>
      <c r="H10" s="102">
        <f t="shared" ref="H10:H14" si="0">ROUND(ROUND(C10,2)*ROUND(G10,2),2)</f>
        <v>0</v>
      </c>
    </row>
    <row r="11" spans="1:10" s="103" customFormat="1" ht="159.75" customHeight="1">
      <c r="A11" s="84">
        <f>A10+1</f>
        <v>2</v>
      </c>
      <c r="B11" s="85" t="s">
        <v>151</v>
      </c>
      <c r="C11" s="107">
        <v>650</v>
      </c>
      <c r="D11" s="87" t="s">
        <v>85</v>
      </c>
      <c r="E11" s="89"/>
      <c r="F11" s="89"/>
      <c r="G11" s="89"/>
      <c r="H11" s="102">
        <f t="shared" si="0"/>
        <v>0</v>
      </c>
    </row>
    <row r="12" spans="1:10" s="103" customFormat="1" ht="47.25" customHeight="1">
      <c r="A12" s="84">
        <f t="shared" ref="A12:A15" si="1">A11+1</f>
        <v>3</v>
      </c>
      <c r="B12" s="85" t="s">
        <v>317</v>
      </c>
      <c r="C12" s="107">
        <v>1500</v>
      </c>
      <c r="D12" s="87" t="s">
        <v>84</v>
      </c>
      <c r="E12" s="89"/>
      <c r="F12" s="89"/>
      <c r="G12" s="89"/>
      <c r="H12" s="102">
        <f t="shared" si="0"/>
        <v>0</v>
      </c>
    </row>
    <row r="13" spans="1:10" s="103" customFormat="1" ht="77.25" customHeight="1">
      <c r="A13" s="84">
        <f t="shared" si="1"/>
        <v>4</v>
      </c>
      <c r="B13" s="47" t="s">
        <v>338</v>
      </c>
      <c r="C13" s="107">
        <v>1500</v>
      </c>
      <c r="D13" s="87" t="s">
        <v>84</v>
      </c>
      <c r="E13" s="89"/>
      <c r="F13" s="89"/>
      <c r="G13" s="89"/>
      <c r="H13" s="102">
        <f t="shared" si="0"/>
        <v>0</v>
      </c>
    </row>
    <row r="14" spans="1:10" s="103" customFormat="1" ht="120" customHeight="1">
      <c r="A14" s="84">
        <f t="shared" si="1"/>
        <v>5</v>
      </c>
      <c r="B14" s="85" t="s">
        <v>152</v>
      </c>
      <c r="C14" s="107">
        <v>500</v>
      </c>
      <c r="D14" s="87" t="s">
        <v>84</v>
      </c>
      <c r="E14" s="89"/>
      <c r="F14" s="89"/>
      <c r="G14" s="89"/>
      <c r="H14" s="102">
        <f t="shared" si="0"/>
        <v>0</v>
      </c>
    </row>
    <row r="15" spans="1:10" s="103" customFormat="1" ht="210">
      <c r="A15" s="84">
        <f t="shared" si="1"/>
        <v>6</v>
      </c>
      <c r="B15" s="56" t="s">
        <v>153</v>
      </c>
      <c r="C15" s="104">
        <v>3200</v>
      </c>
      <c r="D15" s="87" t="s">
        <v>84</v>
      </c>
      <c r="E15" s="105"/>
      <c r="F15" s="105"/>
      <c r="G15" s="106"/>
      <c r="H15" s="102">
        <f t="shared" ref="H15" si="2">ROUND(ROUND(C15,2)*ROUND(G15,2),2)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6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9.8554687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8" style="7" customWidth="1"/>
    <col min="10" max="10" width="15.85546875" style="7" customWidth="1"/>
    <col min="11" max="11" width="15.85546875" style="54" customWidth="1"/>
    <col min="12" max="12" width="15.85546875" style="7" customWidth="1"/>
    <col min="13" max="14" width="14.28515625" style="7" customWidth="1"/>
    <col min="15" max="15" width="15.28515625" style="7" customWidth="1"/>
    <col min="16" max="16384" width="9.140625" style="7"/>
  </cols>
  <sheetData>
    <row r="1" spans="1:14">
      <c r="B1" s="28" t="str">
        <f>'Informacje ogólne'!C4</f>
        <v>DFP.271.148.2018.KK</v>
      </c>
      <c r="C1" s="7"/>
      <c r="G1" s="161" t="s">
        <v>47</v>
      </c>
      <c r="H1" s="161"/>
      <c r="M1" s="30"/>
      <c r="N1" s="30"/>
    </row>
    <row r="2" spans="1:14">
      <c r="E2" s="147"/>
      <c r="F2" s="147"/>
      <c r="G2" s="161" t="s">
        <v>75</v>
      </c>
      <c r="H2" s="161"/>
    </row>
    <row r="4" spans="1:14">
      <c r="B4" s="6" t="s">
        <v>7</v>
      </c>
      <c r="C4" s="9">
        <v>26</v>
      </c>
      <c r="D4" s="32"/>
      <c r="E4" s="33" t="s">
        <v>10</v>
      </c>
      <c r="F4" s="5"/>
      <c r="G4" s="5"/>
      <c r="H4" s="5"/>
      <c r="N4" s="28"/>
    </row>
    <row r="5" spans="1:14">
      <c r="B5" s="6"/>
      <c r="C5" s="34"/>
      <c r="D5" s="32"/>
      <c r="E5" s="33"/>
      <c r="F5" s="5"/>
      <c r="G5" s="5"/>
      <c r="H5" s="5"/>
      <c r="N5" s="28"/>
    </row>
    <row r="6" spans="1:14">
      <c r="A6" s="6"/>
      <c r="C6" s="34"/>
      <c r="D6" s="32"/>
      <c r="E6" s="1"/>
      <c r="F6" s="1"/>
      <c r="G6" s="1"/>
      <c r="H6" s="1"/>
    </row>
    <row r="7" spans="1:14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  <c r="K7" s="7"/>
    </row>
    <row r="8" spans="1:14" ht="12.75" customHeight="1">
      <c r="A8" s="40"/>
      <c r="B8" s="35"/>
      <c r="C8" s="41"/>
      <c r="D8" s="42"/>
      <c r="E8" s="40"/>
      <c r="F8" s="40"/>
      <c r="G8" s="40"/>
      <c r="H8" s="40"/>
      <c r="K8" s="7"/>
    </row>
    <row r="9" spans="1:14" s="46" customFormat="1" ht="43.15" customHeight="1">
      <c r="A9" s="43" t="s">
        <v>27</v>
      </c>
      <c r="B9" s="43" t="s">
        <v>41</v>
      </c>
      <c r="C9" s="44" t="s">
        <v>28</v>
      </c>
      <c r="D9" s="88" t="str">
        <f>'część (25)'!D9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4" s="46" customFormat="1" ht="90" customHeight="1">
      <c r="A10" s="84">
        <v>1</v>
      </c>
      <c r="B10" s="48" t="s">
        <v>233</v>
      </c>
      <c r="C10" s="55">
        <v>107000</v>
      </c>
      <c r="D10" s="94" t="s">
        <v>84</v>
      </c>
      <c r="E10" s="50"/>
      <c r="F10" s="50"/>
      <c r="G10" s="51"/>
      <c r="H10" s="52">
        <f t="shared" ref="H10" si="0">ROUND(ROUND(C10,2)*ROUND(G10,2),2)</f>
        <v>0</v>
      </c>
    </row>
    <row r="11" spans="1:14">
      <c r="K11" s="7"/>
    </row>
    <row r="12" spans="1:14">
      <c r="K12" s="7"/>
    </row>
    <row r="13" spans="1:14">
      <c r="K13" s="7"/>
    </row>
    <row r="14" spans="1:14">
      <c r="K14" s="7"/>
    </row>
    <row r="15" spans="1:14">
      <c r="K15" s="7"/>
    </row>
    <row r="16" spans="1:14">
      <c r="K16" s="7"/>
    </row>
  </sheetData>
  <mergeCells count="3">
    <mergeCell ref="G1:H1"/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72" customWidth="1"/>
    <col min="2" max="2" width="74.85546875" style="72" customWidth="1"/>
    <col min="3" max="3" width="9.7109375" style="31" customWidth="1"/>
    <col min="4" max="4" width="7.28515625" style="74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10" width="14.28515625" style="72" customWidth="1"/>
    <col min="11" max="16384" width="9.140625" style="72"/>
  </cols>
  <sheetData>
    <row r="1" spans="1:10">
      <c r="B1" s="28" t="str">
        <f>'Informacje ogólne'!C4</f>
        <v>DFP.271.148.2018.KK</v>
      </c>
      <c r="C1" s="7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73">
        <v>27</v>
      </c>
      <c r="D4" s="32"/>
      <c r="E4" s="33" t="s">
        <v>10</v>
      </c>
      <c r="F4" s="5"/>
      <c r="G4" s="71"/>
      <c r="H4" s="71"/>
    </row>
    <row r="5" spans="1:10">
      <c r="B5" s="6"/>
      <c r="C5" s="34"/>
      <c r="D5" s="32"/>
      <c r="E5" s="33"/>
      <c r="F5" s="5"/>
      <c r="G5" s="71"/>
      <c r="H5" s="71"/>
    </row>
    <row r="6" spans="1:10">
      <c r="A6" s="6"/>
      <c r="C6" s="34"/>
      <c r="D6" s="32"/>
      <c r="E6" s="71"/>
      <c r="F6" s="71"/>
      <c r="G6" s="71"/>
      <c r="H6" s="7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tr">
        <f>'część (26)'!D9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88.15" customHeight="1">
      <c r="A10" s="84">
        <v>1</v>
      </c>
      <c r="B10" s="56" t="s">
        <v>307</v>
      </c>
      <c r="C10" s="57">
        <v>6400</v>
      </c>
      <c r="D10" s="64" t="s">
        <v>45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3"/>
  <sheetViews>
    <sheetView showGridLines="0" view="pageBreakPreview" zoomScaleNormal="100" zoomScaleSheetLayoutView="100" zoomScalePageLayoutView="85" workbookViewId="0">
      <selection activeCell="B18" sqref="B18"/>
    </sheetView>
  </sheetViews>
  <sheetFormatPr defaultColWidth="9.140625" defaultRowHeight="15"/>
  <cols>
    <col min="1" max="1" width="5.28515625" style="72" customWidth="1"/>
    <col min="2" max="2" width="74.85546875" style="72" customWidth="1"/>
    <col min="3" max="3" width="9.7109375" style="31" customWidth="1"/>
    <col min="4" max="4" width="11.42578125" style="74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9" width="8" style="72" customWidth="1"/>
    <col min="10" max="10" width="15.85546875" style="72" customWidth="1"/>
    <col min="11" max="11" width="15.85546875" style="54" customWidth="1"/>
    <col min="12" max="12" width="15.85546875" style="72" customWidth="1"/>
    <col min="13" max="14" width="14.28515625" style="72" customWidth="1"/>
    <col min="15" max="15" width="15.28515625" style="72" customWidth="1"/>
    <col min="16" max="16384" width="9.140625" style="72"/>
  </cols>
  <sheetData>
    <row r="1" spans="1:14">
      <c r="B1" s="28" t="str">
        <f>'Informacje ogólne'!C4</f>
        <v>DFP.271.148.2018.KK</v>
      </c>
      <c r="C1" s="72"/>
      <c r="G1" s="161" t="s">
        <v>47</v>
      </c>
      <c r="H1" s="161"/>
      <c r="M1" s="30"/>
      <c r="N1" s="30"/>
    </row>
    <row r="2" spans="1:14">
      <c r="E2" s="147"/>
      <c r="F2" s="147"/>
      <c r="G2" s="161" t="s">
        <v>75</v>
      </c>
      <c r="H2" s="161"/>
    </row>
    <row r="4" spans="1:14">
      <c r="B4" s="6" t="s">
        <v>7</v>
      </c>
      <c r="C4" s="73">
        <v>28</v>
      </c>
      <c r="D4" s="32"/>
      <c r="E4" s="33" t="s">
        <v>10</v>
      </c>
      <c r="F4" s="5"/>
      <c r="G4" s="5"/>
      <c r="H4" s="5"/>
      <c r="N4" s="28"/>
    </row>
    <row r="5" spans="1:14">
      <c r="B5" s="6"/>
      <c r="C5" s="34"/>
      <c r="D5" s="32"/>
      <c r="E5" s="33"/>
      <c r="F5" s="5"/>
      <c r="G5" s="5"/>
      <c r="H5" s="5"/>
      <c r="N5" s="28"/>
    </row>
    <row r="6" spans="1:14">
      <c r="A6" s="6"/>
      <c r="C6" s="34"/>
      <c r="D6" s="32"/>
      <c r="E6" s="71"/>
      <c r="F6" s="71"/>
      <c r="G6" s="71"/>
      <c r="H6" s="71"/>
    </row>
    <row r="7" spans="1:14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  <c r="K7" s="72"/>
    </row>
    <row r="8" spans="1:14" ht="12.75" customHeight="1">
      <c r="A8" s="40"/>
      <c r="B8" s="35"/>
      <c r="C8" s="41"/>
      <c r="D8" s="42"/>
      <c r="E8" s="40"/>
      <c r="F8" s="40"/>
      <c r="G8" s="40"/>
      <c r="H8" s="40"/>
      <c r="K8" s="72"/>
    </row>
    <row r="9" spans="1:14" s="46" customFormat="1" ht="43.15" customHeight="1">
      <c r="A9" s="43" t="s">
        <v>27</v>
      </c>
      <c r="B9" s="43" t="s">
        <v>41</v>
      </c>
      <c r="C9" s="86" t="s">
        <v>28</v>
      </c>
      <c r="D9" s="88" t="str">
        <f>'część (27)'!D9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4" s="46" customFormat="1" ht="86.25" customHeight="1">
      <c r="A10" s="84">
        <v>1</v>
      </c>
      <c r="B10" s="48" t="s">
        <v>311</v>
      </c>
      <c r="C10" s="55">
        <v>6700</v>
      </c>
      <c r="D10" s="94" t="s">
        <v>45</v>
      </c>
      <c r="E10" s="50"/>
      <c r="F10" s="50"/>
      <c r="G10" s="51"/>
      <c r="H10" s="52">
        <f t="shared" ref="H10" si="0">ROUND(ROUND(C10,2)*ROUND(G10,2),2)</f>
        <v>0</v>
      </c>
    </row>
    <row r="11" spans="1:14">
      <c r="K11" s="72"/>
    </row>
    <row r="12" spans="1:14">
      <c r="K12" s="72"/>
    </row>
    <row r="13" spans="1:14">
      <c r="K13" s="72"/>
    </row>
  </sheetData>
  <mergeCells count="3">
    <mergeCell ref="G1:H1"/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"/>
  <sheetViews>
    <sheetView showGridLines="0" view="pageBreakPreview" topLeftCell="A4" zoomScaleNormal="100" zoomScaleSheetLayoutView="100" zoomScalePageLayoutView="85" workbookViewId="0">
      <selection activeCell="B24" sqref="B24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DFP.271.148.2018.KK</v>
      </c>
      <c r="C1" s="7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9">
        <v>2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SUM(H10:H12)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48" customHeight="1">
      <c r="A10" s="47">
        <v>1</v>
      </c>
      <c r="B10" s="56" t="s">
        <v>79</v>
      </c>
      <c r="C10" s="57">
        <v>20000</v>
      </c>
      <c r="D10" s="49" t="s">
        <v>45</v>
      </c>
      <c r="E10" s="50"/>
      <c r="F10" s="50"/>
      <c r="G10" s="51"/>
      <c r="H10" s="52">
        <f>ROUND(ROUND(C10,2)*ROUND(G10,2),2)</f>
        <v>0</v>
      </c>
    </row>
    <row r="11" spans="1:10" s="46" customFormat="1" ht="48.75" customHeight="1">
      <c r="A11" s="47">
        <v>2</v>
      </c>
      <c r="B11" s="56" t="s">
        <v>80</v>
      </c>
      <c r="C11" s="57">
        <v>100000</v>
      </c>
      <c r="D11" s="64" t="s">
        <v>45</v>
      </c>
      <c r="E11" s="50"/>
      <c r="F11" s="50"/>
      <c r="G11" s="51"/>
      <c r="H11" s="52">
        <f t="shared" ref="H11:H12" si="0">ROUND(ROUND(C11,2)*ROUND(G11,2),2)</f>
        <v>0</v>
      </c>
    </row>
    <row r="12" spans="1:10" s="46" customFormat="1" ht="50.25" customHeight="1">
      <c r="A12" s="47">
        <v>3</v>
      </c>
      <c r="B12" s="56" t="s">
        <v>81</v>
      </c>
      <c r="C12" s="58">
        <v>220000</v>
      </c>
      <c r="D12" s="49" t="s">
        <v>45</v>
      </c>
      <c r="E12" s="50"/>
      <c r="F12" s="50"/>
      <c r="G12" s="51"/>
      <c r="H12" s="5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topLeftCell="A4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72" customWidth="1"/>
    <col min="2" max="2" width="85.85546875" style="72" customWidth="1"/>
    <col min="3" max="3" width="10.85546875" style="31" customWidth="1"/>
    <col min="4" max="4" width="9" style="74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10" width="14.28515625" style="72" customWidth="1"/>
    <col min="11" max="16384" width="9.140625" style="72"/>
  </cols>
  <sheetData>
    <row r="1" spans="1:10">
      <c r="B1" s="28" t="str">
        <f>'Informacje ogólne'!C4</f>
        <v>DFP.271.148.2018.KK</v>
      </c>
      <c r="C1" s="7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73">
        <v>29</v>
      </c>
      <c r="D4" s="32"/>
      <c r="E4" s="33" t="s">
        <v>10</v>
      </c>
      <c r="F4" s="5"/>
      <c r="G4" s="71"/>
      <c r="H4" s="71"/>
    </row>
    <row r="5" spans="1:10">
      <c r="B5" s="6"/>
      <c r="C5" s="34"/>
      <c r="D5" s="32"/>
      <c r="E5" s="33"/>
      <c r="F5" s="5"/>
      <c r="G5" s="71"/>
      <c r="H5" s="71"/>
    </row>
    <row r="6" spans="1:10">
      <c r="A6" s="6"/>
      <c r="C6" s="34"/>
      <c r="D6" s="32"/>
      <c r="E6" s="71"/>
      <c r="F6" s="71"/>
      <c r="G6" s="71"/>
      <c r="H6" s="7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44" t="s">
        <v>28</v>
      </c>
      <c r="D9" s="88" t="str">
        <f>'część (28)'!D9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253.5" customHeight="1">
      <c r="A10" s="84">
        <v>1</v>
      </c>
      <c r="B10" s="56" t="s">
        <v>310</v>
      </c>
      <c r="C10" s="57">
        <v>7100</v>
      </c>
      <c r="D10" s="94" t="s">
        <v>85</v>
      </c>
      <c r="E10" s="50"/>
      <c r="F10" s="50"/>
      <c r="G10" s="51"/>
      <c r="H10" s="52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8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I21" sqref="I21"/>
    </sheetView>
  </sheetViews>
  <sheetFormatPr defaultColWidth="9.140625" defaultRowHeight="15"/>
  <cols>
    <col min="1" max="1" width="5.28515625" style="72" customWidth="1"/>
    <col min="2" max="2" width="74.85546875" style="72" customWidth="1"/>
    <col min="3" max="3" width="9.7109375" style="31" customWidth="1"/>
    <col min="4" max="4" width="7.28515625" style="74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10" width="14.28515625" style="72" customWidth="1"/>
    <col min="11" max="16384" width="9.140625" style="72"/>
  </cols>
  <sheetData>
    <row r="1" spans="1:10">
      <c r="B1" s="28" t="str">
        <f>'Informacje ogólne'!C4</f>
        <v>DFP.271.148.2018.KK</v>
      </c>
      <c r="C1" s="7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73">
        <v>30</v>
      </c>
      <c r="D4" s="32"/>
      <c r="E4" s="33" t="s">
        <v>10</v>
      </c>
      <c r="F4" s="5"/>
      <c r="G4" s="71"/>
      <c r="H4" s="71"/>
    </row>
    <row r="5" spans="1:10">
      <c r="B5" s="6"/>
      <c r="C5" s="34"/>
      <c r="D5" s="32"/>
      <c r="E5" s="33"/>
      <c r="F5" s="5"/>
      <c r="G5" s="71"/>
      <c r="H5" s="71"/>
    </row>
    <row r="6" spans="1:10">
      <c r="A6" s="6"/>
      <c r="C6" s="34"/>
      <c r="D6" s="32"/>
      <c r="E6" s="71"/>
      <c r="F6" s="71"/>
      <c r="G6" s="71"/>
      <c r="H6" s="7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44" t="s">
        <v>28</v>
      </c>
      <c r="D9" s="45"/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159.75" customHeight="1">
      <c r="A10" s="84">
        <v>1</v>
      </c>
      <c r="B10" s="56" t="s">
        <v>154</v>
      </c>
      <c r="C10" s="57">
        <v>1350</v>
      </c>
      <c r="D10" s="64" t="s">
        <v>45</v>
      </c>
      <c r="E10" s="50"/>
      <c r="F10" s="50"/>
      <c r="G10" s="51"/>
      <c r="H10" s="52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2"/>
  <sheetViews>
    <sheetView showGridLines="0" view="pageBreakPreview" zoomScaleNormal="100" zoomScaleSheetLayoutView="100" zoomScalePageLayoutView="85" workbookViewId="0">
      <selection activeCell="B20" sqref="B20"/>
    </sheetView>
  </sheetViews>
  <sheetFormatPr defaultColWidth="9.140625" defaultRowHeight="15"/>
  <cols>
    <col min="1" max="1" width="5.28515625" style="79" customWidth="1"/>
    <col min="2" max="2" width="74.85546875" style="79" customWidth="1"/>
    <col min="3" max="3" width="9.7109375" style="31" customWidth="1"/>
    <col min="4" max="4" width="7.28515625" style="83" customWidth="1"/>
    <col min="5" max="5" width="18.42578125" style="79" customWidth="1"/>
    <col min="6" max="6" width="19.140625" style="79" customWidth="1"/>
    <col min="7" max="7" width="15.140625" style="79" customWidth="1"/>
    <col min="8" max="8" width="19" style="79" customWidth="1"/>
    <col min="9" max="10" width="14.28515625" style="79" customWidth="1"/>
    <col min="11" max="16384" width="9.140625" style="79"/>
  </cols>
  <sheetData>
    <row r="1" spans="1:10">
      <c r="B1" s="28" t="str">
        <f>'Informacje ogólne'!C4</f>
        <v>DFP.271.148.2018.KK</v>
      </c>
      <c r="C1" s="79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81">
        <v>31</v>
      </c>
      <c r="D4" s="32"/>
      <c r="E4" s="33" t="s">
        <v>10</v>
      </c>
      <c r="F4" s="5"/>
      <c r="G4" s="80"/>
      <c r="H4" s="80"/>
    </row>
    <row r="5" spans="1:10">
      <c r="B5" s="6"/>
      <c r="C5" s="34"/>
      <c r="D5" s="32"/>
      <c r="E5" s="33"/>
      <c r="F5" s="5"/>
      <c r="G5" s="80"/>
      <c r="H5" s="80"/>
    </row>
    <row r="6" spans="1:10">
      <c r="A6" s="6"/>
      <c r="C6" s="34"/>
      <c r="D6" s="32"/>
      <c r="E6" s="80"/>
      <c r="F6" s="80"/>
      <c r="G6" s="80"/>
      <c r="H6" s="80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7"/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31.5" customHeight="1">
      <c r="A10" s="84">
        <v>1</v>
      </c>
      <c r="B10" s="56" t="s">
        <v>172</v>
      </c>
      <c r="C10" s="57">
        <v>1700</v>
      </c>
      <c r="D10" s="64" t="s">
        <v>155</v>
      </c>
      <c r="E10" s="50"/>
      <c r="F10" s="50"/>
      <c r="G10" s="51"/>
      <c r="H10" s="52">
        <f t="shared" ref="H10" si="0">ROUND(ROUND(C10,2)*ROUND(G10,2),2)</f>
        <v>0</v>
      </c>
    </row>
    <row r="12" spans="1:10" ht="15" customHeight="1">
      <c r="A12" s="170" t="s">
        <v>171</v>
      </c>
      <c r="B12" s="170"/>
      <c r="C12" s="170"/>
      <c r="D12" s="170"/>
      <c r="E12" s="171" t="s">
        <v>167</v>
      </c>
      <c r="F12" s="172"/>
      <c r="G12" s="172"/>
      <c r="H12" s="173"/>
    </row>
    <row r="13" spans="1:10" s="53" customFormat="1">
      <c r="A13" s="119" t="s">
        <v>170</v>
      </c>
      <c r="B13" s="119" t="s">
        <v>156</v>
      </c>
      <c r="C13" s="120" t="s">
        <v>166</v>
      </c>
      <c r="D13" s="119" t="s">
        <v>157</v>
      </c>
      <c r="E13" s="174" t="s">
        <v>260</v>
      </c>
      <c r="F13" s="175"/>
      <c r="G13" s="175"/>
      <c r="H13" s="176"/>
    </row>
    <row r="14" spans="1:10" ht="19.5" customHeight="1">
      <c r="A14" s="82">
        <v>1</v>
      </c>
      <c r="B14" s="110" t="s">
        <v>158</v>
      </c>
      <c r="C14" s="112" t="s">
        <v>84</v>
      </c>
      <c r="D14" s="111">
        <v>1</v>
      </c>
      <c r="E14" s="177"/>
      <c r="F14" s="178"/>
      <c r="G14" s="178"/>
      <c r="H14" s="179"/>
    </row>
    <row r="15" spans="1:10" ht="15.75" customHeight="1">
      <c r="A15" s="82">
        <v>2</v>
      </c>
      <c r="B15" s="110" t="s">
        <v>159</v>
      </c>
      <c r="C15" s="112" t="s">
        <v>84</v>
      </c>
      <c r="D15" s="111">
        <v>2</v>
      </c>
      <c r="E15" s="177"/>
      <c r="F15" s="178"/>
      <c r="G15" s="178"/>
      <c r="H15" s="179"/>
    </row>
    <row r="16" spans="1:10" ht="17.25" customHeight="1">
      <c r="A16" s="82">
        <v>3</v>
      </c>
      <c r="B16" s="110" t="s">
        <v>160</v>
      </c>
      <c r="C16" s="112" t="s">
        <v>84</v>
      </c>
      <c r="D16" s="111">
        <v>1</v>
      </c>
      <c r="E16" s="177"/>
      <c r="F16" s="178"/>
      <c r="G16" s="178"/>
      <c r="H16" s="179"/>
    </row>
    <row r="17" spans="1:8">
      <c r="A17" s="82">
        <v>4</v>
      </c>
      <c r="B17" s="110" t="s">
        <v>162</v>
      </c>
      <c r="C17" s="112" t="s">
        <v>84</v>
      </c>
      <c r="D17" s="111">
        <v>1</v>
      </c>
      <c r="E17" s="177"/>
      <c r="F17" s="178"/>
      <c r="G17" s="178"/>
      <c r="H17" s="179"/>
    </row>
    <row r="18" spans="1:8">
      <c r="A18" s="82">
        <v>5</v>
      </c>
      <c r="B18" s="110" t="s">
        <v>163</v>
      </c>
      <c r="C18" s="112" t="s">
        <v>84</v>
      </c>
      <c r="D18" s="111">
        <v>1</v>
      </c>
      <c r="E18" s="177"/>
      <c r="F18" s="178"/>
      <c r="G18" s="178"/>
      <c r="H18" s="179"/>
    </row>
    <row r="19" spans="1:8">
      <c r="A19" s="82">
        <v>6</v>
      </c>
      <c r="B19" s="110" t="s">
        <v>164</v>
      </c>
      <c r="C19" s="112" t="s">
        <v>84</v>
      </c>
      <c r="D19" s="111">
        <v>1</v>
      </c>
      <c r="E19" s="177"/>
      <c r="F19" s="178"/>
      <c r="G19" s="178"/>
      <c r="H19" s="179"/>
    </row>
    <row r="20" spans="1:8" ht="90">
      <c r="A20" s="82">
        <v>7</v>
      </c>
      <c r="B20" s="110" t="s">
        <v>279</v>
      </c>
      <c r="C20" s="112" t="s">
        <v>84</v>
      </c>
      <c r="D20" s="111">
        <v>1</v>
      </c>
      <c r="E20" s="177"/>
      <c r="F20" s="178"/>
      <c r="G20" s="178"/>
      <c r="H20" s="179"/>
    </row>
    <row r="21" spans="1:8">
      <c r="A21" s="82">
        <v>8</v>
      </c>
      <c r="B21" s="110" t="s">
        <v>165</v>
      </c>
      <c r="C21" s="112" t="s">
        <v>84</v>
      </c>
      <c r="D21" s="111">
        <v>5</v>
      </c>
      <c r="E21" s="177"/>
      <c r="F21" s="178"/>
      <c r="G21" s="178"/>
      <c r="H21" s="179"/>
    </row>
    <row r="22" spans="1:8" ht="90">
      <c r="A22" s="82">
        <v>9</v>
      </c>
      <c r="B22" s="82" t="s">
        <v>278</v>
      </c>
      <c r="C22" s="112" t="s">
        <v>84</v>
      </c>
      <c r="D22" s="112">
        <v>1</v>
      </c>
      <c r="E22" s="180"/>
      <c r="F22" s="181"/>
      <c r="G22" s="181"/>
      <c r="H22" s="182"/>
    </row>
  </sheetData>
  <mergeCells count="5">
    <mergeCell ref="E2:F2"/>
    <mergeCell ref="G2:H2"/>
    <mergeCell ref="A12:D12"/>
    <mergeCell ref="E12:H12"/>
    <mergeCell ref="E13:H2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7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6"/>
  <sheetViews>
    <sheetView showGridLines="0" view="pageBreakPreview" topLeftCell="A10" zoomScaleNormal="100" zoomScaleSheetLayoutView="100" zoomScalePageLayoutView="85" workbookViewId="0">
      <selection activeCell="E13" sqref="E13:H17"/>
    </sheetView>
  </sheetViews>
  <sheetFormatPr defaultColWidth="9.140625" defaultRowHeight="15"/>
  <cols>
    <col min="1" max="1" width="5.28515625" style="79" customWidth="1"/>
    <col min="2" max="2" width="74.85546875" style="79" customWidth="1"/>
    <col min="3" max="3" width="9.7109375" style="31" customWidth="1"/>
    <col min="4" max="4" width="7.28515625" style="83" customWidth="1"/>
    <col min="5" max="5" width="18.42578125" style="79" customWidth="1"/>
    <col min="6" max="6" width="19.140625" style="79" customWidth="1"/>
    <col min="7" max="7" width="15.140625" style="79" customWidth="1"/>
    <col min="8" max="8" width="19" style="79" customWidth="1"/>
    <col min="9" max="10" width="14.28515625" style="79" customWidth="1"/>
    <col min="11" max="16384" width="9.140625" style="79"/>
  </cols>
  <sheetData>
    <row r="1" spans="1:10">
      <c r="B1" s="28" t="str">
        <f>'Informacje ogólne'!C4</f>
        <v>DFP.271.148.2018.KK</v>
      </c>
      <c r="C1" s="79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81">
        <v>32</v>
      </c>
      <c r="D4" s="32"/>
      <c r="E4" s="33" t="s">
        <v>10</v>
      </c>
      <c r="F4" s="5"/>
      <c r="G4" s="80"/>
      <c r="H4" s="80"/>
    </row>
    <row r="5" spans="1:10">
      <c r="B5" s="6"/>
      <c r="C5" s="34"/>
      <c r="D5" s="32"/>
      <c r="E5" s="33"/>
      <c r="F5" s="5"/>
      <c r="G5" s="80"/>
      <c r="H5" s="80"/>
    </row>
    <row r="6" spans="1:10">
      <c r="A6" s="6"/>
      <c r="C6" s="34"/>
      <c r="D6" s="32"/>
      <c r="E6" s="80"/>
      <c r="F6" s="80"/>
      <c r="G6" s="80"/>
      <c r="H6" s="80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7"/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31.5" customHeight="1">
      <c r="A10" s="84">
        <v>1</v>
      </c>
      <c r="B10" s="56" t="s">
        <v>173</v>
      </c>
      <c r="C10" s="57">
        <v>100</v>
      </c>
      <c r="D10" s="64" t="s">
        <v>155</v>
      </c>
      <c r="E10" s="50"/>
      <c r="F10" s="50"/>
      <c r="G10" s="51"/>
      <c r="H10" s="52">
        <f t="shared" ref="H10" si="0">ROUND(ROUND(C10,2)*ROUND(G10,2),2)</f>
        <v>0</v>
      </c>
    </row>
    <row r="12" spans="1:10" ht="15" customHeight="1">
      <c r="A12" s="170" t="s">
        <v>171</v>
      </c>
      <c r="B12" s="170"/>
      <c r="C12" s="170"/>
      <c r="D12" s="170"/>
      <c r="E12" s="171" t="s">
        <v>167</v>
      </c>
      <c r="F12" s="172"/>
      <c r="G12" s="172"/>
      <c r="H12" s="173"/>
    </row>
    <row r="13" spans="1:10" s="53" customFormat="1">
      <c r="A13" s="119" t="s">
        <v>170</v>
      </c>
      <c r="B13" s="119" t="s">
        <v>156</v>
      </c>
      <c r="C13" s="120" t="s">
        <v>166</v>
      </c>
      <c r="D13" s="119" t="s">
        <v>157</v>
      </c>
      <c r="E13" s="174" t="s">
        <v>261</v>
      </c>
      <c r="F13" s="175"/>
      <c r="G13" s="175"/>
      <c r="H13" s="176"/>
    </row>
    <row r="14" spans="1:10" ht="90" customHeight="1">
      <c r="A14" s="116">
        <v>1</v>
      </c>
      <c r="B14" s="118" t="s">
        <v>185</v>
      </c>
      <c r="C14" s="117" t="s">
        <v>84</v>
      </c>
      <c r="D14" s="111">
        <v>1</v>
      </c>
      <c r="E14" s="177"/>
      <c r="F14" s="178"/>
      <c r="G14" s="178"/>
      <c r="H14" s="179"/>
    </row>
    <row r="15" spans="1:10" ht="90">
      <c r="A15" s="116">
        <v>2</v>
      </c>
      <c r="B15" s="118" t="s">
        <v>205</v>
      </c>
      <c r="C15" s="117" t="s">
        <v>84</v>
      </c>
      <c r="D15" s="111">
        <v>1</v>
      </c>
      <c r="E15" s="177"/>
      <c r="F15" s="178"/>
      <c r="G15" s="178"/>
      <c r="H15" s="179"/>
    </row>
    <row r="16" spans="1:10" ht="90">
      <c r="A16" s="116">
        <v>3</v>
      </c>
      <c r="B16" s="118" t="s">
        <v>204</v>
      </c>
      <c r="C16" s="117" t="s">
        <v>84</v>
      </c>
      <c r="D16" s="111">
        <v>2</v>
      </c>
      <c r="E16" s="177"/>
      <c r="F16" s="178"/>
      <c r="G16" s="178"/>
      <c r="H16" s="179"/>
    </row>
    <row r="17" spans="1:8">
      <c r="A17" s="116">
        <v>4</v>
      </c>
      <c r="B17" s="118" t="s">
        <v>158</v>
      </c>
      <c r="C17" s="117" t="s">
        <v>84</v>
      </c>
      <c r="D17" s="111">
        <v>1</v>
      </c>
      <c r="E17" s="180"/>
      <c r="F17" s="181"/>
      <c r="G17" s="181"/>
      <c r="H17" s="182"/>
    </row>
    <row r="18" spans="1:8" ht="30">
      <c r="A18" s="116">
        <v>5</v>
      </c>
      <c r="B18" s="118" t="s">
        <v>174</v>
      </c>
      <c r="C18" s="117" t="s">
        <v>84</v>
      </c>
      <c r="D18" s="111">
        <v>5</v>
      </c>
      <c r="E18" s="113"/>
      <c r="F18" s="114"/>
      <c r="G18" s="114"/>
      <c r="H18" s="115"/>
    </row>
    <row r="19" spans="1:8">
      <c r="A19" s="116">
        <v>6</v>
      </c>
      <c r="B19" s="118" t="s">
        <v>175</v>
      </c>
      <c r="C19" s="117" t="s">
        <v>84</v>
      </c>
      <c r="D19" s="111">
        <v>1</v>
      </c>
      <c r="E19" s="114"/>
      <c r="F19" s="114"/>
      <c r="G19" s="114"/>
      <c r="H19" s="114"/>
    </row>
    <row r="20" spans="1:8">
      <c r="A20" s="116">
        <v>7</v>
      </c>
      <c r="B20" s="118" t="s">
        <v>176</v>
      </c>
      <c r="C20" s="117" t="s">
        <v>84</v>
      </c>
      <c r="D20" s="111">
        <v>1</v>
      </c>
      <c r="E20" s="114"/>
      <c r="F20" s="114"/>
      <c r="G20" s="114"/>
      <c r="H20" s="114"/>
    </row>
    <row r="21" spans="1:8">
      <c r="A21" s="116">
        <v>8</v>
      </c>
      <c r="B21" s="118" t="s">
        <v>162</v>
      </c>
      <c r="C21" s="117" t="s">
        <v>84</v>
      </c>
      <c r="D21" s="111">
        <v>1</v>
      </c>
      <c r="E21" s="114"/>
      <c r="F21" s="114"/>
      <c r="G21" s="114"/>
      <c r="H21" s="114"/>
    </row>
    <row r="22" spans="1:8">
      <c r="A22" s="116">
        <v>9</v>
      </c>
      <c r="B22" s="118" t="s">
        <v>161</v>
      </c>
      <c r="C22" s="117" t="s">
        <v>84</v>
      </c>
      <c r="D22" s="112">
        <v>1</v>
      </c>
      <c r="E22" s="114"/>
      <c r="F22" s="114"/>
      <c r="G22" s="114"/>
      <c r="H22" s="114"/>
    </row>
    <row r="23" spans="1:8">
      <c r="A23" s="116">
        <v>10</v>
      </c>
      <c r="B23" s="118" t="s">
        <v>177</v>
      </c>
      <c r="C23" s="117" t="s">
        <v>84</v>
      </c>
      <c r="D23" s="109">
        <v>20</v>
      </c>
      <c r="E23" s="80"/>
      <c r="F23" s="80"/>
      <c r="G23" s="80"/>
      <c r="H23" s="80"/>
    </row>
    <row r="24" spans="1:8">
      <c r="A24" s="116">
        <v>11</v>
      </c>
      <c r="B24" s="118" t="s">
        <v>178</v>
      </c>
      <c r="C24" s="117" t="s">
        <v>84</v>
      </c>
      <c r="D24" s="109">
        <v>1</v>
      </c>
      <c r="E24" s="80"/>
      <c r="F24" s="80"/>
      <c r="G24" s="80"/>
      <c r="H24" s="80"/>
    </row>
    <row r="25" spans="1:8">
      <c r="A25" s="116">
        <v>12</v>
      </c>
      <c r="B25" s="118" t="s">
        <v>179</v>
      </c>
      <c r="C25" s="117" t="s">
        <v>84</v>
      </c>
      <c r="D25" s="109">
        <v>2</v>
      </c>
      <c r="E25" s="80"/>
      <c r="F25" s="80"/>
      <c r="G25" s="80"/>
      <c r="H25" s="80"/>
    </row>
    <row r="26" spans="1:8">
      <c r="A26" s="116">
        <v>13</v>
      </c>
      <c r="B26" s="118" t="s">
        <v>163</v>
      </c>
      <c r="C26" s="117" t="s">
        <v>84</v>
      </c>
      <c r="D26" s="109">
        <v>1</v>
      </c>
      <c r="E26" s="80"/>
      <c r="F26" s="80"/>
      <c r="G26" s="80"/>
      <c r="H26" s="80"/>
    </row>
    <row r="27" spans="1:8">
      <c r="A27" s="116">
        <v>14</v>
      </c>
      <c r="B27" s="118" t="s">
        <v>168</v>
      </c>
      <c r="C27" s="117" t="s">
        <v>84</v>
      </c>
      <c r="D27" s="109">
        <v>1</v>
      </c>
      <c r="E27" s="80"/>
      <c r="F27" s="80"/>
      <c r="G27" s="80"/>
      <c r="H27" s="80"/>
    </row>
    <row r="28" spans="1:8">
      <c r="A28" s="116">
        <v>15</v>
      </c>
      <c r="B28" s="118" t="s">
        <v>180</v>
      </c>
      <c r="C28" s="117" t="s">
        <v>84</v>
      </c>
      <c r="D28" s="109">
        <v>1</v>
      </c>
      <c r="E28" s="80"/>
      <c r="F28" s="80"/>
      <c r="G28" s="80"/>
      <c r="H28" s="80"/>
    </row>
    <row r="29" spans="1:8">
      <c r="A29" s="116">
        <v>16</v>
      </c>
      <c r="B29" s="118" t="s">
        <v>169</v>
      </c>
      <c r="C29" s="117" t="s">
        <v>84</v>
      </c>
      <c r="D29" s="109">
        <v>1</v>
      </c>
      <c r="E29" s="80"/>
      <c r="F29" s="80"/>
      <c r="G29" s="80"/>
      <c r="H29" s="80"/>
    </row>
    <row r="30" spans="1:8">
      <c r="A30" s="116">
        <v>17</v>
      </c>
      <c r="B30" s="118" t="s">
        <v>181</v>
      </c>
      <c r="C30" s="117" t="s">
        <v>84</v>
      </c>
      <c r="D30" s="109">
        <v>1</v>
      </c>
      <c r="E30" s="80"/>
      <c r="F30" s="80"/>
      <c r="G30" s="80"/>
      <c r="H30" s="80"/>
    </row>
    <row r="31" spans="1:8">
      <c r="A31" s="116">
        <v>18</v>
      </c>
      <c r="B31" s="118" t="s">
        <v>182</v>
      </c>
      <c r="C31" s="117" t="s">
        <v>84</v>
      </c>
      <c r="D31" s="109">
        <v>1</v>
      </c>
      <c r="E31" s="80"/>
      <c r="F31" s="80"/>
      <c r="G31" s="80"/>
      <c r="H31" s="80"/>
    </row>
    <row r="32" spans="1:8">
      <c r="A32" s="116">
        <v>19</v>
      </c>
      <c r="B32" s="118" t="s">
        <v>183</v>
      </c>
      <c r="C32" s="117" t="s">
        <v>84</v>
      </c>
      <c r="D32" s="109">
        <v>2</v>
      </c>
      <c r="E32" s="80"/>
      <c r="F32" s="80"/>
      <c r="G32" s="80"/>
      <c r="H32" s="80"/>
    </row>
    <row r="33" spans="1:8">
      <c r="A33" s="116">
        <v>20</v>
      </c>
      <c r="B33" s="118" t="s">
        <v>184</v>
      </c>
      <c r="C33" s="117" t="s">
        <v>84</v>
      </c>
      <c r="D33" s="109">
        <v>1</v>
      </c>
      <c r="E33" s="80"/>
      <c r="F33" s="80"/>
      <c r="G33" s="80"/>
      <c r="H33" s="80"/>
    </row>
    <row r="34" spans="1:8">
      <c r="A34" s="116">
        <v>21</v>
      </c>
      <c r="B34" s="118" t="s">
        <v>165</v>
      </c>
      <c r="C34" s="117" t="s">
        <v>84</v>
      </c>
      <c r="D34" s="109">
        <v>5</v>
      </c>
      <c r="E34" s="80"/>
      <c r="F34" s="80"/>
      <c r="G34" s="80"/>
      <c r="H34" s="80"/>
    </row>
    <row r="35" spans="1:8">
      <c r="E35" s="80"/>
      <c r="F35" s="80"/>
      <c r="G35" s="80"/>
      <c r="H35" s="80"/>
    </row>
    <row r="36" spans="1:8">
      <c r="E36" s="80"/>
      <c r="F36" s="80"/>
      <c r="G36" s="80"/>
      <c r="H36" s="80"/>
    </row>
  </sheetData>
  <mergeCells count="5">
    <mergeCell ref="E13:H17"/>
    <mergeCell ref="E2:F2"/>
    <mergeCell ref="G2:H2"/>
    <mergeCell ref="A12:D12"/>
    <mergeCell ref="E12:H1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7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8"/>
  <sheetViews>
    <sheetView showGridLines="0" view="pageBreakPreview" topLeftCell="A4" zoomScaleNormal="100" zoomScaleSheetLayoutView="100" zoomScalePageLayoutView="85" workbookViewId="0">
      <selection activeCell="E13" sqref="E13:H16"/>
    </sheetView>
  </sheetViews>
  <sheetFormatPr defaultColWidth="9.140625" defaultRowHeight="15"/>
  <cols>
    <col min="1" max="1" width="5.28515625" style="79" customWidth="1"/>
    <col min="2" max="2" width="74.85546875" style="79" customWidth="1"/>
    <col min="3" max="3" width="9.7109375" style="31" customWidth="1"/>
    <col min="4" max="4" width="7.28515625" style="83" customWidth="1"/>
    <col min="5" max="5" width="18.42578125" style="79" customWidth="1"/>
    <col min="6" max="6" width="19.140625" style="79" customWidth="1"/>
    <col min="7" max="7" width="15.140625" style="79" customWidth="1"/>
    <col min="8" max="8" width="19" style="79" customWidth="1"/>
    <col min="9" max="10" width="14.28515625" style="79" customWidth="1"/>
    <col min="11" max="16384" width="9.140625" style="79"/>
  </cols>
  <sheetData>
    <row r="1" spans="1:10">
      <c r="B1" s="28" t="str">
        <f>'Informacje ogólne'!C4</f>
        <v>DFP.271.148.2018.KK</v>
      </c>
      <c r="C1" s="79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81">
        <v>33</v>
      </c>
      <c r="D4" s="32"/>
      <c r="E4" s="33" t="s">
        <v>10</v>
      </c>
      <c r="F4" s="5"/>
      <c r="G4" s="80"/>
      <c r="H4" s="80"/>
    </row>
    <row r="5" spans="1:10">
      <c r="B5" s="6"/>
      <c r="C5" s="34"/>
      <c r="D5" s="32"/>
      <c r="E5" s="33"/>
      <c r="F5" s="5"/>
      <c r="G5" s="80"/>
      <c r="H5" s="80"/>
    </row>
    <row r="6" spans="1:10">
      <c r="A6" s="6"/>
      <c r="C6" s="34"/>
      <c r="D6" s="32"/>
      <c r="E6" s="80"/>
      <c r="F6" s="80"/>
      <c r="G6" s="80"/>
      <c r="H6" s="80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7"/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31.5" customHeight="1">
      <c r="A10" s="84">
        <v>1</v>
      </c>
      <c r="B10" s="56" t="s">
        <v>207</v>
      </c>
      <c r="C10" s="57">
        <v>1300</v>
      </c>
      <c r="D10" s="64" t="s">
        <v>155</v>
      </c>
      <c r="E10" s="50"/>
      <c r="F10" s="50"/>
      <c r="G10" s="51"/>
      <c r="H10" s="52">
        <f t="shared" ref="H10" si="0">ROUND(ROUND(C10,2)*ROUND(G10,2),2)</f>
        <v>0</v>
      </c>
    </row>
    <row r="12" spans="1:10" ht="15" customHeight="1">
      <c r="A12" s="183" t="s">
        <v>171</v>
      </c>
      <c r="B12" s="183"/>
      <c r="C12" s="183"/>
      <c r="D12" s="183"/>
      <c r="E12" s="184" t="s">
        <v>167</v>
      </c>
      <c r="F12" s="185"/>
      <c r="G12" s="185"/>
      <c r="H12" s="186"/>
    </row>
    <row r="13" spans="1:10" s="53" customFormat="1" ht="15" customHeight="1">
      <c r="A13" s="119" t="s">
        <v>170</v>
      </c>
      <c r="B13" s="119" t="s">
        <v>156</v>
      </c>
      <c r="C13" s="120" t="s">
        <v>83</v>
      </c>
      <c r="D13" s="119" t="s">
        <v>157</v>
      </c>
      <c r="E13" s="187" t="s">
        <v>276</v>
      </c>
      <c r="F13" s="187"/>
      <c r="G13" s="187"/>
      <c r="H13" s="187"/>
    </row>
    <row r="14" spans="1:10" ht="96">
      <c r="A14" s="117">
        <v>1</v>
      </c>
      <c r="B14" s="121" t="s">
        <v>186</v>
      </c>
      <c r="C14" s="117" t="s">
        <v>84</v>
      </c>
      <c r="D14" s="117">
        <v>1</v>
      </c>
      <c r="E14" s="187"/>
      <c r="F14" s="187"/>
      <c r="G14" s="187"/>
      <c r="H14" s="187"/>
    </row>
    <row r="15" spans="1:10" ht="90">
      <c r="A15" s="117">
        <v>2</v>
      </c>
      <c r="B15" s="121" t="s">
        <v>203</v>
      </c>
      <c r="C15" s="117" t="s">
        <v>84</v>
      </c>
      <c r="D15" s="117">
        <v>1</v>
      </c>
      <c r="E15" s="187"/>
      <c r="F15" s="187"/>
      <c r="G15" s="187"/>
      <c r="H15" s="187"/>
    </row>
    <row r="16" spans="1:10" ht="90">
      <c r="A16" s="117">
        <v>3</v>
      </c>
      <c r="B16" s="121" t="s">
        <v>204</v>
      </c>
      <c r="C16" s="117" t="s">
        <v>84</v>
      </c>
      <c r="D16" s="117">
        <v>3</v>
      </c>
      <c r="E16" s="187"/>
      <c r="F16" s="187"/>
      <c r="G16" s="187"/>
      <c r="H16" s="187"/>
    </row>
    <row r="17" spans="1:9">
      <c r="A17" s="117">
        <v>4</v>
      </c>
      <c r="B17" s="121" t="s">
        <v>187</v>
      </c>
      <c r="C17" s="117" t="s">
        <v>84</v>
      </c>
      <c r="D17" s="117">
        <v>1</v>
      </c>
      <c r="E17" s="114"/>
      <c r="F17" s="114"/>
      <c r="G17" s="114"/>
      <c r="H17" s="114"/>
      <c r="I17" s="80"/>
    </row>
    <row r="18" spans="1:9">
      <c r="A18" s="117">
        <v>5</v>
      </c>
      <c r="B18" s="121" t="s">
        <v>159</v>
      </c>
      <c r="C18" s="117" t="s">
        <v>84</v>
      </c>
      <c r="D18" s="117">
        <v>4</v>
      </c>
      <c r="E18" s="114"/>
      <c r="F18" s="114"/>
      <c r="G18" s="114"/>
      <c r="H18" s="114"/>
      <c r="I18" s="80"/>
    </row>
    <row r="19" spans="1:9">
      <c r="A19" s="117">
        <v>6</v>
      </c>
      <c r="B19" s="121" t="s">
        <v>168</v>
      </c>
      <c r="C19" s="117" t="s">
        <v>84</v>
      </c>
      <c r="D19" s="117">
        <v>1</v>
      </c>
      <c r="E19" s="114"/>
      <c r="F19" s="114"/>
      <c r="G19" s="114"/>
      <c r="H19" s="114"/>
      <c r="I19" s="80"/>
    </row>
    <row r="20" spans="1:9">
      <c r="A20" s="117">
        <v>7</v>
      </c>
      <c r="B20" s="121" t="s">
        <v>177</v>
      </c>
      <c r="C20" s="117" t="s">
        <v>84</v>
      </c>
      <c r="D20" s="117">
        <v>30</v>
      </c>
      <c r="E20" s="114"/>
      <c r="F20" s="114"/>
      <c r="G20" s="114"/>
      <c r="H20" s="114"/>
      <c r="I20" s="80"/>
    </row>
    <row r="21" spans="1:9" ht="18" customHeight="1">
      <c r="A21" s="117">
        <v>8</v>
      </c>
      <c r="B21" s="121" t="s">
        <v>179</v>
      </c>
      <c r="C21" s="117" t="s">
        <v>84</v>
      </c>
      <c r="D21" s="117">
        <v>2</v>
      </c>
      <c r="E21" s="114"/>
      <c r="F21" s="114"/>
      <c r="G21" s="114"/>
      <c r="H21" s="114"/>
      <c r="I21" s="80"/>
    </row>
    <row r="22" spans="1:9">
      <c r="A22" s="117">
        <v>9</v>
      </c>
      <c r="B22" s="121" t="s">
        <v>188</v>
      </c>
      <c r="C22" s="117" t="s">
        <v>84</v>
      </c>
      <c r="D22" s="117">
        <v>1</v>
      </c>
      <c r="E22" s="114"/>
      <c r="F22" s="114"/>
      <c r="G22" s="114"/>
      <c r="H22" s="114"/>
      <c r="I22" s="80"/>
    </row>
    <row r="23" spans="1:9">
      <c r="A23" s="117">
        <v>10</v>
      </c>
      <c r="B23" s="121" t="s">
        <v>201</v>
      </c>
      <c r="C23" s="117" t="s">
        <v>84</v>
      </c>
      <c r="D23" s="117">
        <v>4</v>
      </c>
      <c r="E23" s="80"/>
      <c r="F23" s="80"/>
      <c r="G23" s="80"/>
      <c r="H23" s="80"/>
      <c r="I23" s="80"/>
    </row>
    <row r="24" spans="1:9">
      <c r="A24" s="117">
        <v>11</v>
      </c>
      <c r="B24" s="121" t="s">
        <v>190</v>
      </c>
      <c r="C24" s="117" t="s">
        <v>84</v>
      </c>
      <c r="D24" s="117">
        <v>1</v>
      </c>
      <c r="E24" s="80"/>
      <c r="F24" s="80"/>
      <c r="G24" s="80"/>
      <c r="H24" s="80"/>
      <c r="I24" s="80"/>
    </row>
    <row r="25" spans="1:9">
      <c r="A25" s="117">
        <v>12</v>
      </c>
      <c r="B25" s="121" t="s">
        <v>191</v>
      </c>
      <c r="C25" s="117" t="s">
        <v>84</v>
      </c>
      <c r="D25" s="117">
        <v>1</v>
      </c>
    </row>
    <row r="26" spans="1:9">
      <c r="A26" s="117">
        <v>13</v>
      </c>
      <c r="B26" s="121" t="s">
        <v>192</v>
      </c>
      <c r="C26" s="117" t="s">
        <v>84</v>
      </c>
      <c r="D26" s="117">
        <v>1</v>
      </c>
    </row>
    <row r="27" spans="1:9">
      <c r="A27" s="117">
        <v>14</v>
      </c>
      <c r="B27" s="121" t="s">
        <v>193</v>
      </c>
      <c r="C27" s="117" t="s">
        <v>84</v>
      </c>
      <c r="D27" s="117">
        <v>1</v>
      </c>
    </row>
    <row r="28" spans="1:9">
      <c r="A28" s="117">
        <v>15</v>
      </c>
      <c r="B28" s="121" t="s">
        <v>181</v>
      </c>
      <c r="C28" s="117" t="s">
        <v>84</v>
      </c>
      <c r="D28" s="117">
        <v>1</v>
      </c>
    </row>
    <row r="29" spans="1:9">
      <c r="A29" s="117">
        <v>16</v>
      </c>
      <c r="B29" s="121" t="s">
        <v>194</v>
      </c>
      <c r="C29" s="117" t="s">
        <v>84</v>
      </c>
      <c r="D29" s="117">
        <v>1</v>
      </c>
    </row>
    <row r="30" spans="1:9">
      <c r="A30" s="117">
        <v>17</v>
      </c>
      <c r="B30" s="121" t="s">
        <v>169</v>
      </c>
      <c r="C30" s="117" t="s">
        <v>84</v>
      </c>
      <c r="D30" s="117">
        <v>1</v>
      </c>
    </row>
    <row r="31" spans="1:9">
      <c r="A31" s="117">
        <v>18</v>
      </c>
      <c r="B31" s="121" t="s">
        <v>195</v>
      </c>
      <c r="C31" s="117" t="s">
        <v>84</v>
      </c>
      <c r="D31" s="117">
        <v>1</v>
      </c>
    </row>
    <row r="32" spans="1:9">
      <c r="A32" s="117">
        <v>19</v>
      </c>
      <c r="B32" s="121" t="s">
        <v>196</v>
      </c>
      <c r="C32" s="117" t="s">
        <v>84</v>
      </c>
      <c r="D32" s="117">
        <v>1</v>
      </c>
    </row>
    <row r="33" spans="1:4">
      <c r="A33" s="117">
        <v>20</v>
      </c>
      <c r="B33" s="121" t="s">
        <v>183</v>
      </c>
      <c r="C33" s="117" t="s">
        <v>84</v>
      </c>
      <c r="D33" s="117">
        <v>2</v>
      </c>
    </row>
    <row r="34" spans="1:4">
      <c r="A34" s="117">
        <v>21</v>
      </c>
      <c r="B34" s="121" t="s">
        <v>197</v>
      </c>
      <c r="C34" s="117" t="s">
        <v>84</v>
      </c>
      <c r="D34" s="117">
        <v>1</v>
      </c>
    </row>
    <row r="35" spans="1:4" ht="165">
      <c r="A35" s="117">
        <v>22</v>
      </c>
      <c r="B35" s="121" t="s">
        <v>200</v>
      </c>
      <c r="C35" s="117" t="s">
        <v>84</v>
      </c>
      <c r="D35" s="117">
        <v>1</v>
      </c>
    </row>
    <row r="36" spans="1:4">
      <c r="A36" s="117">
        <v>23</v>
      </c>
      <c r="B36" s="121" t="s">
        <v>199</v>
      </c>
      <c r="C36" s="117" t="s">
        <v>84</v>
      </c>
      <c r="D36" s="117">
        <v>1</v>
      </c>
    </row>
    <row r="37" spans="1:4">
      <c r="A37" s="117">
        <v>24</v>
      </c>
      <c r="B37" s="121" t="s">
        <v>202</v>
      </c>
      <c r="C37" s="117" t="s">
        <v>84</v>
      </c>
      <c r="D37" s="117">
        <v>1</v>
      </c>
    </row>
    <row r="38" spans="1:4">
      <c r="A38" s="117">
        <v>25</v>
      </c>
      <c r="B38" s="121" t="s">
        <v>165</v>
      </c>
      <c r="C38" s="117" t="s">
        <v>84</v>
      </c>
      <c r="D38" s="117">
        <v>5</v>
      </c>
    </row>
  </sheetData>
  <mergeCells count="5">
    <mergeCell ref="A12:D12"/>
    <mergeCell ref="E12:H12"/>
    <mergeCell ref="E13:H16"/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7" fitToHeight="0" orientation="landscape" horizontalDpi="4294967294" verticalDpi="4294967294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42"/>
  <sheetViews>
    <sheetView showGridLines="0" view="pageBreakPreview" topLeftCell="A10" zoomScaleNormal="100" zoomScaleSheetLayoutView="100" zoomScalePageLayoutView="85" workbookViewId="0">
      <selection activeCell="E13" sqref="E13:H16"/>
    </sheetView>
  </sheetViews>
  <sheetFormatPr defaultColWidth="9.140625" defaultRowHeight="15"/>
  <cols>
    <col min="1" max="1" width="5.28515625" style="79" customWidth="1"/>
    <col min="2" max="2" width="74.85546875" style="79" customWidth="1"/>
    <col min="3" max="3" width="9.7109375" style="31" customWidth="1"/>
    <col min="4" max="4" width="7.28515625" style="83" customWidth="1"/>
    <col min="5" max="5" width="18.42578125" style="79" customWidth="1"/>
    <col min="6" max="6" width="19.140625" style="79" customWidth="1"/>
    <col min="7" max="7" width="15.140625" style="79" customWidth="1"/>
    <col min="8" max="8" width="19" style="79" customWidth="1"/>
    <col min="9" max="10" width="14.28515625" style="79" customWidth="1"/>
    <col min="11" max="16384" width="9.140625" style="79"/>
  </cols>
  <sheetData>
    <row r="1" spans="1:10">
      <c r="B1" s="28" t="str">
        <f>'Informacje ogólne'!C4</f>
        <v>DFP.271.148.2018.KK</v>
      </c>
      <c r="C1" s="79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81">
        <v>34</v>
      </c>
      <c r="D4" s="32"/>
      <c r="E4" s="33" t="s">
        <v>10</v>
      </c>
      <c r="F4" s="5"/>
      <c r="G4" s="80"/>
      <c r="H4" s="80"/>
    </row>
    <row r="5" spans="1:10">
      <c r="B5" s="6"/>
      <c r="C5" s="34"/>
      <c r="D5" s="32"/>
      <c r="E5" s="33"/>
      <c r="F5" s="5"/>
      <c r="G5" s="80"/>
      <c r="H5" s="80"/>
    </row>
    <row r="6" spans="1:10">
      <c r="A6" s="6"/>
      <c r="C6" s="34"/>
      <c r="D6" s="32"/>
      <c r="E6" s="80"/>
      <c r="F6" s="80"/>
      <c r="G6" s="80"/>
      <c r="H6" s="80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7"/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31.5" customHeight="1">
      <c r="A10" s="84">
        <v>1</v>
      </c>
      <c r="B10" s="56" t="s">
        <v>206</v>
      </c>
      <c r="C10" s="57">
        <v>100</v>
      </c>
      <c r="D10" s="64" t="s">
        <v>155</v>
      </c>
      <c r="E10" s="50"/>
      <c r="F10" s="50"/>
      <c r="G10" s="51"/>
      <c r="H10" s="52">
        <f t="shared" ref="H10" si="0">ROUND(ROUND(C10,2)*ROUND(G10,2),2)</f>
        <v>0</v>
      </c>
    </row>
    <row r="12" spans="1:10" ht="15" customHeight="1">
      <c r="A12" s="183" t="s">
        <v>171</v>
      </c>
      <c r="B12" s="183"/>
      <c r="C12" s="183"/>
      <c r="D12" s="183"/>
      <c r="E12" s="184" t="s">
        <v>167</v>
      </c>
      <c r="F12" s="185"/>
      <c r="G12" s="185"/>
      <c r="H12" s="186"/>
    </row>
    <row r="13" spans="1:10" s="53" customFormat="1" ht="15" customHeight="1">
      <c r="A13" s="119" t="s">
        <v>170</v>
      </c>
      <c r="B13" s="119" t="s">
        <v>156</v>
      </c>
      <c r="C13" s="120" t="s">
        <v>83</v>
      </c>
      <c r="D13" s="119" t="s">
        <v>157</v>
      </c>
      <c r="E13" s="187" t="s">
        <v>277</v>
      </c>
      <c r="F13" s="187"/>
      <c r="G13" s="187"/>
      <c r="H13" s="187"/>
    </row>
    <row r="14" spans="1:10" ht="90">
      <c r="A14" s="117">
        <v>1</v>
      </c>
      <c r="B14" s="121" t="s">
        <v>208</v>
      </c>
      <c r="C14" s="117" t="s">
        <v>84</v>
      </c>
      <c r="D14" s="117">
        <v>1</v>
      </c>
      <c r="E14" s="187"/>
      <c r="F14" s="187"/>
      <c r="G14" s="187"/>
      <c r="H14" s="187"/>
    </row>
    <row r="15" spans="1:10" ht="90">
      <c r="A15" s="117">
        <v>2</v>
      </c>
      <c r="B15" s="121" t="s">
        <v>205</v>
      </c>
      <c r="C15" s="117" t="s">
        <v>84</v>
      </c>
      <c r="D15" s="117">
        <v>1</v>
      </c>
      <c r="E15" s="187"/>
      <c r="F15" s="187"/>
      <c r="G15" s="187"/>
      <c r="H15" s="187"/>
    </row>
    <row r="16" spans="1:10" ht="90">
      <c r="A16" s="117">
        <v>3</v>
      </c>
      <c r="B16" s="121" t="s">
        <v>213</v>
      </c>
      <c r="C16" s="117" t="s">
        <v>84</v>
      </c>
      <c r="D16" s="117">
        <v>3</v>
      </c>
      <c r="E16" s="187"/>
      <c r="F16" s="187"/>
      <c r="G16" s="187"/>
      <c r="H16" s="187"/>
    </row>
    <row r="17" spans="1:9">
      <c r="A17" s="117">
        <v>4</v>
      </c>
      <c r="B17" s="121" t="s">
        <v>158</v>
      </c>
      <c r="C17" s="117" t="s">
        <v>84</v>
      </c>
      <c r="D17" s="117">
        <v>1</v>
      </c>
      <c r="E17" s="114"/>
      <c r="F17" s="114"/>
      <c r="G17" s="114"/>
      <c r="H17" s="114"/>
      <c r="I17" s="80"/>
    </row>
    <row r="18" spans="1:9">
      <c r="A18" s="117">
        <v>5</v>
      </c>
      <c r="B18" s="121" t="s">
        <v>159</v>
      </c>
      <c r="C18" s="117" t="s">
        <v>84</v>
      </c>
      <c r="D18" s="117">
        <v>4</v>
      </c>
      <c r="E18" s="114"/>
      <c r="F18" s="114"/>
      <c r="G18" s="114"/>
      <c r="H18" s="114"/>
      <c r="I18" s="80"/>
    </row>
    <row r="19" spans="1:9">
      <c r="A19" s="117">
        <v>6</v>
      </c>
      <c r="B19" s="121" t="s">
        <v>168</v>
      </c>
      <c r="C19" s="117" t="s">
        <v>84</v>
      </c>
      <c r="D19" s="117">
        <v>1</v>
      </c>
      <c r="E19" s="114"/>
      <c r="F19" s="114"/>
      <c r="G19" s="114"/>
      <c r="H19" s="114"/>
      <c r="I19" s="80"/>
    </row>
    <row r="20" spans="1:9">
      <c r="A20" s="117">
        <v>7</v>
      </c>
      <c r="B20" s="121" t="s">
        <v>177</v>
      </c>
      <c r="C20" s="117" t="s">
        <v>84</v>
      </c>
      <c r="D20" s="117">
        <v>30</v>
      </c>
      <c r="E20" s="114"/>
      <c r="F20" s="114"/>
      <c r="G20" s="114"/>
      <c r="H20" s="114"/>
      <c r="I20" s="80"/>
    </row>
    <row r="21" spans="1:9">
      <c r="A21" s="117">
        <v>8</v>
      </c>
      <c r="B21" s="121" t="s">
        <v>179</v>
      </c>
      <c r="C21" s="117" t="s">
        <v>84</v>
      </c>
      <c r="D21" s="117">
        <v>2</v>
      </c>
      <c r="E21" s="114"/>
      <c r="F21" s="114"/>
      <c r="G21" s="114"/>
      <c r="H21" s="114"/>
      <c r="I21" s="80"/>
    </row>
    <row r="22" spans="1:9">
      <c r="A22" s="117">
        <v>9</v>
      </c>
      <c r="B22" s="121" t="s">
        <v>188</v>
      </c>
      <c r="C22" s="117" t="s">
        <v>84</v>
      </c>
      <c r="D22" s="117">
        <v>1</v>
      </c>
      <c r="E22" s="114"/>
      <c r="F22" s="114"/>
      <c r="G22" s="114"/>
      <c r="H22" s="114"/>
      <c r="I22" s="80"/>
    </row>
    <row r="23" spans="1:9">
      <c r="A23" s="117">
        <v>10</v>
      </c>
      <c r="B23" s="121" t="s">
        <v>189</v>
      </c>
      <c r="C23" s="117" t="s">
        <v>84</v>
      </c>
      <c r="D23" s="117">
        <v>4</v>
      </c>
      <c r="E23" s="80"/>
      <c r="F23" s="80"/>
      <c r="G23" s="80"/>
      <c r="H23" s="80"/>
      <c r="I23" s="80"/>
    </row>
    <row r="24" spans="1:9">
      <c r="A24" s="117">
        <v>11</v>
      </c>
      <c r="B24" s="121" t="s">
        <v>190</v>
      </c>
      <c r="C24" s="117" t="s">
        <v>84</v>
      </c>
      <c r="D24" s="117">
        <v>1</v>
      </c>
      <c r="E24" s="80"/>
      <c r="F24" s="80"/>
      <c r="G24" s="80"/>
      <c r="H24" s="80"/>
      <c r="I24" s="80"/>
    </row>
    <row r="25" spans="1:9">
      <c r="A25" s="117">
        <v>12</v>
      </c>
      <c r="B25" s="121" t="s">
        <v>191</v>
      </c>
      <c r="C25" s="117" t="s">
        <v>84</v>
      </c>
      <c r="D25" s="117">
        <v>1</v>
      </c>
    </row>
    <row r="26" spans="1:9">
      <c r="A26" s="117">
        <v>13</v>
      </c>
      <c r="B26" s="121" t="s">
        <v>192</v>
      </c>
      <c r="C26" s="117" t="s">
        <v>84</v>
      </c>
      <c r="D26" s="117">
        <v>1</v>
      </c>
    </row>
    <row r="27" spans="1:9">
      <c r="A27" s="117">
        <v>14</v>
      </c>
      <c r="B27" s="121" t="s">
        <v>193</v>
      </c>
      <c r="C27" s="117" t="s">
        <v>84</v>
      </c>
      <c r="D27" s="117">
        <v>1</v>
      </c>
    </row>
    <row r="28" spans="1:9">
      <c r="A28" s="117">
        <v>15</v>
      </c>
      <c r="B28" s="121" t="s">
        <v>181</v>
      </c>
      <c r="C28" s="117" t="s">
        <v>84</v>
      </c>
      <c r="D28" s="117">
        <v>1</v>
      </c>
    </row>
    <row r="29" spans="1:9">
      <c r="A29" s="117">
        <v>16</v>
      </c>
      <c r="B29" s="121" t="s">
        <v>194</v>
      </c>
      <c r="C29" s="117" t="s">
        <v>84</v>
      </c>
      <c r="D29" s="117">
        <v>1</v>
      </c>
    </row>
    <row r="30" spans="1:9">
      <c r="A30" s="117">
        <v>17</v>
      </c>
      <c r="B30" s="121" t="s">
        <v>169</v>
      </c>
      <c r="C30" s="117" t="s">
        <v>84</v>
      </c>
      <c r="D30" s="117">
        <v>1</v>
      </c>
    </row>
    <row r="31" spans="1:9">
      <c r="A31" s="117">
        <v>18</v>
      </c>
      <c r="B31" s="121" t="s">
        <v>209</v>
      </c>
      <c r="C31" s="117" t="s">
        <v>84</v>
      </c>
      <c r="D31" s="117">
        <v>1</v>
      </c>
    </row>
    <row r="32" spans="1:9">
      <c r="A32" s="117">
        <v>19</v>
      </c>
      <c r="B32" s="121" t="s">
        <v>210</v>
      </c>
      <c r="C32" s="117" t="s">
        <v>84</v>
      </c>
      <c r="D32" s="117">
        <v>2</v>
      </c>
    </row>
    <row r="33" spans="1:4">
      <c r="A33" s="117">
        <v>20</v>
      </c>
      <c r="B33" s="121" t="s">
        <v>211</v>
      </c>
      <c r="C33" s="117" t="s">
        <v>84</v>
      </c>
      <c r="D33" s="117">
        <v>1</v>
      </c>
    </row>
    <row r="34" spans="1:4">
      <c r="A34" s="117">
        <v>21</v>
      </c>
      <c r="B34" s="121" t="s">
        <v>195</v>
      </c>
      <c r="C34" s="117" t="s">
        <v>84</v>
      </c>
      <c r="D34" s="117">
        <v>1</v>
      </c>
    </row>
    <row r="35" spans="1:4" ht="210">
      <c r="A35" s="117">
        <v>22</v>
      </c>
      <c r="B35" s="121" t="s">
        <v>212</v>
      </c>
      <c r="C35" s="117" t="s">
        <v>84</v>
      </c>
      <c r="D35" s="117">
        <v>1</v>
      </c>
    </row>
    <row r="36" spans="1:4">
      <c r="A36" s="117">
        <v>23</v>
      </c>
      <c r="B36" s="121" t="s">
        <v>196</v>
      </c>
      <c r="C36" s="117" t="s">
        <v>84</v>
      </c>
      <c r="D36" s="117">
        <v>1</v>
      </c>
    </row>
    <row r="37" spans="1:4">
      <c r="A37" s="117">
        <v>24</v>
      </c>
      <c r="B37" s="121" t="s">
        <v>183</v>
      </c>
      <c r="C37" s="117" t="s">
        <v>84</v>
      </c>
      <c r="D37" s="117">
        <v>2</v>
      </c>
    </row>
    <row r="38" spans="1:4">
      <c r="A38" s="117">
        <v>25</v>
      </c>
      <c r="B38" s="121" t="s">
        <v>197</v>
      </c>
      <c r="C38" s="117" t="s">
        <v>84</v>
      </c>
      <c r="D38" s="117">
        <v>1</v>
      </c>
    </row>
    <row r="39" spans="1:4" ht="165">
      <c r="A39" s="117">
        <v>26</v>
      </c>
      <c r="B39" s="121" t="s">
        <v>198</v>
      </c>
      <c r="C39" s="117" t="s">
        <v>84</v>
      </c>
      <c r="D39" s="117">
        <v>1</v>
      </c>
    </row>
    <row r="40" spans="1:4">
      <c r="A40" s="117">
        <v>27</v>
      </c>
      <c r="B40" s="121" t="s">
        <v>199</v>
      </c>
      <c r="C40" s="117" t="s">
        <v>84</v>
      </c>
      <c r="D40" s="117">
        <v>1</v>
      </c>
    </row>
    <row r="41" spans="1:4">
      <c r="A41" s="117">
        <v>28</v>
      </c>
      <c r="B41" s="121" t="s">
        <v>202</v>
      </c>
      <c r="C41" s="117" t="s">
        <v>84</v>
      </c>
      <c r="D41" s="117">
        <v>1</v>
      </c>
    </row>
    <row r="42" spans="1:4">
      <c r="A42" s="117">
        <v>29</v>
      </c>
      <c r="B42" s="121" t="s">
        <v>165</v>
      </c>
      <c r="C42" s="117" t="s">
        <v>84</v>
      </c>
      <c r="D42" s="117">
        <v>5</v>
      </c>
    </row>
  </sheetData>
  <mergeCells count="5">
    <mergeCell ref="E2:F2"/>
    <mergeCell ref="G2:H2"/>
    <mergeCell ref="A12:D12"/>
    <mergeCell ref="E12:H12"/>
    <mergeCell ref="E13:H16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7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topLeftCell="A3" zoomScaleNormal="100" zoomScaleSheetLayoutView="100" zoomScalePageLayoutView="85" workbookViewId="0">
      <selection activeCell="B29" sqref="B29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DFP.271.148.2018.KK</v>
      </c>
      <c r="C1" s="7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9">
        <v>3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78.75" customHeight="1">
      <c r="A10" s="47">
        <v>1</v>
      </c>
      <c r="B10" s="56" t="s">
        <v>225</v>
      </c>
      <c r="C10" s="57">
        <v>11200</v>
      </c>
      <c r="D10" s="49" t="s">
        <v>45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topLeftCell="A5" zoomScale="130" zoomScaleNormal="100" zoomScaleSheetLayoutView="13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5.7109375" style="7" customWidth="1"/>
    <col min="3" max="3" width="9.7109375" style="31" customWidth="1"/>
    <col min="4" max="4" width="10.710937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DFP.271.148.2018.KK</v>
      </c>
      <c r="C1" s="7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9">
        <v>4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44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184.5" customHeight="1">
      <c r="A10" s="84">
        <v>1</v>
      </c>
      <c r="B10" s="56" t="s">
        <v>328</v>
      </c>
      <c r="C10" s="57">
        <v>253900</v>
      </c>
      <c r="D10" s="49" t="s">
        <v>45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rintOptions horizontalCentered="1"/>
  <pageMargins left="0.25" right="0.25" top="0.75" bottom="0.75" header="0.3" footer="0.3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24" sqref="B24"/>
    </sheetView>
  </sheetViews>
  <sheetFormatPr defaultColWidth="9.140625" defaultRowHeight="15"/>
  <cols>
    <col min="1" max="1" width="5.28515625" style="67" customWidth="1"/>
    <col min="2" max="2" width="74.85546875" style="67" customWidth="1"/>
    <col min="3" max="3" width="9.7109375" style="31" customWidth="1"/>
    <col min="4" max="4" width="9.5703125" style="70" customWidth="1"/>
    <col min="5" max="5" width="22.28515625" style="67" customWidth="1"/>
    <col min="6" max="6" width="19.140625" style="67" customWidth="1"/>
    <col min="7" max="7" width="15.140625" style="67" customWidth="1"/>
    <col min="8" max="8" width="19" style="67" customWidth="1"/>
    <col min="9" max="10" width="14.28515625" style="67" customWidth="1"/>
    <col min="11" max="16384" width="9.140625" style="67"/>
  </cols>
  <sheetData>
    <row r="1" spans="1:10">
      <c r="B1" s="28" t="str">
        <f>'Informacje ogólne'!C4</f>
        <v>DFP.271.148.2018.KK</v>
      </c>
      <c r="C1" s="67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9">
        <v>5</v>
      </c>
      <c r="D4" s="32"/>
      <c r="E4" s="33" t="s">
        <v>10</v>
      </c>
      <c r="F4" s="5"/>
      <c r="G4" s="68"/>
      <c r="H4" s="68"/>
    </row>
    <row r="5" spans="1:10">
      <c r="B5" s="6"/>
      <c r="C5" s="34"/>
      <c r="D5" s="32"/>
      <c r="E5" s="33"/>
      <c r="F5" s="5"/>
      <c r="G5" s="68"/>
      <c r="H5" s="68"/>
    </row>
    <row r="6" spans="1:10">
      <c r="A6" s="6"/>
      <c r="C6" s="34"/>
      <c r="D6" s="32"/>
      <c r="E6" s="68"/>
      <c r="F6" s="68"/>
      <c r="G6" s="68"/>
      <c r="H6" s="68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44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113.25" customHeight="1">
      <c r="A10" s="84">
        <v>1</v>
      </c>
      <c r="B10" s="56" t="s">
        <v>82</v>
      </c>
      <c r="C10" s="57">
        <v>150</v>
      </c>
      <c r="D10" s="64" t="s">
        <v>45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8"/>
  <sheetViews>
    <sheetView showGridLines="0" view="pageBreakPreview" topLeftCell="A34" zoomScaleNormal="100" zoomScaleSheetLayoutView="100" zoomScalePageLayoutView="85" workbookViewId="0">
      <selection activeCell="B38" sqref="B38"/>
    </sheetView>
  </sheetViews>
  <sheetFormatPr defaultColWidth="9.140625" defaultRowHeight="15"/>
  <cols>
    <col min="1" max="1" width="5.28515625" style="62" customWidth="1"/>
    <col min="2" max="2" width="92.28515625" style="62" customWidth="1"/>
    <col min="3" max="3" width="10.42578125" style="31" bestFit="1" customWidth="1"/>
    <col min="4" max="4" width="9.57031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6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SUM(H10:H38)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43.15" customHeight="1">
      <c r="A10" s="43">
        <v>1</v>
      </c>
      <c r="B10" s="85" t="s">
        <v>86</v>
      </c>
      <c r="C10" s="86">
        <v>823100</v>
      </c>
      <c r="D10" s="87" t="s">
        <v>84</v>
      </c>
      <c r="E10" s="43"/>
      <c r="F10" s="43"/>
      <c r="G10" s="43"/>
      <c r="H10" s="90">
        <f>ROUND(ROUND(C10,2)*ROUND(G10,2),2)</f>
        <v>0</v>
      </c>
    </row>
    <row r="11" spans="1:10" s="46" customFormat="1" ht="43.15" customHeight="1">
      <c r="A11" s="43">
        <f>A10+1</f>
        <v>2</v>
      </c>
      <c r="B11" s="85" t="s">
        <v>87</v>
      </c>
      <c r="C11" s="86">
        <v>9800</v>
      </c>
      <c r="D11" s="87" t="s">
        <v>84</v>
      </c>
      <c r="E11" s="43"/>
      <c r="F11" s="43"/>
      <c r="G11" s="43"/>
      <c r="H11" s="90">
        <f t="shared" ref="H11:H38" si="0">ROUND(ROUND(C11,2)*ROUND(G11,2),2)</f>
        <v>0</v>
      </c>
    </row>
    <row r="12" spans="1:10" s="46" customFormat="1" ht="43.15" customHeight="1">
      <c r="A12" s="43">
        <f t="shared" ref="A12:A38" si="1">A11+1</f>
        <v>3</v>
      </c>
      <c r="B12" s="85" t="s">
        <v>88</v>
      </c>
      <c r="C12" s="86">
        <v>500</v>
      </c>
      <c r="D12" s="87" t="s">
        <v>84</v>
      </c>
      <c r="E12" s="43"/>
      <c r="F12" s="43"/>
      <c r="G12" s="43"/>
      <c r="H12" s="90">
        <f t="shared" si="0"/>
        <v>0</v>
      </c>
    </row>
    <row r="13" spans="1:10" s="46" customFormat="1" ht="43.15" customHeight="1">
      <c r="A13" s="43">
        <f t="shared" si="1"/>
        <v>4</v>
      </c>
      <c r="B13" s="85" t="s">
        <v>89</v>
      </c>
      <c r="C13" s="86">
        <v>29000</v>
      </c>
      <c r="D13" s="87" t="s">
        <v>84</v>
      </c>
      <c r="E13" s="43"/>
      <c r="F13" s="43"/>
      <c r="G13" s="43"/>
      <c r="H13" s="90">
        <f t="shared" si="0"/>
        <v>0</v>
      </c>
    </row>
    <row r="14" spans="1:10" s="46" customFormat="1" ht="43.15" customHeight="1">
      <c r="A14" s="43">
        <f t="shared" si="1"/>
        <v>5</v>
      </c>
      <c r="B14" s="85" t="s">
        <v>90</v>
      </c>
      <c r="C14" s="86">
        <v>435700</v>
      </c>
      <c r="D14" s="87" t="s">
        <v>84</v>
      </c>
      <c r="E14" s="43"/>
      <c r="F14" s="43"/>
      <c r="G14" s="43"/>
      <c r="H14" s="90">
        <f t="shared" si="0"/>
        <v>0</v>
      </c>
    </row>
    <row r="15" spans="1:10" s="46" customFormat="1" ht="43.15" customHeight="1">
      <c r="A15" s="43">
        <f t="shared" si="1"/>
        <v>6</v>
      </c>
      <c r="B15" s="85" t="s">
        <v>91</v>
      </c>
      <c r="C15" s="86">
        <v>25500</v>
      </c>
      <c r="D15" s="87" t="s">
        <v>84</v>
      </c>
      <c r="E15" s="43"/>
      <c r="F15" s="43"/>
      <c r="G15" s="43"/>
      <c r="H15" s="90">
        <f t="shared" si="0"/>
        <v>0</v>
      </c>
    </row>
    <row r="16" spans="1:10" s="46" customFormat="1" ht="43.15" customHeight="1">
      <c r="A16" s="43">
        <f t="shared" si="1"/>
        <v>7</v>
      </c>
      <c r="B16" s="85" t="s">
        <v>92</v>
      </c>
      <c r="C16" s="86">
        <v>7400</v>
      </c>
      <c r="D16" s="87" t="s">
        <v>84</v>
      </c>
      <c r="E16" s="43"/>
      <c r="F16" s="43"/>
      <c r="G16" s="43"/>
      <c r="H16" s="90">
        <f t="shared" si="0"/>
        <v>0</v>
      </c>
    </row>
    <row r="17" spans="1:8" s="46" customFormat="1" ht="43.15" customHeight="1">
      <c r="A17" s="43">
        <f t="shared" si="1"/>
        <v>8</v>
      </c>
      <c r="B17" s="85" t="s">
        <v>93</v>
      </c>
      <c r="C17" s="86">
        <v>113000</v>
      </c>
      <c r="D17" s="87" t="s">
        <v>84</v>
      </c>
      <c r="E17" s="43"/>
      <c r="F17" s="43"/>
      <c r="G17" s="43"/>
      <c r="H17" s="90">
        <f t="shared" si="0"/>
        <v>0</v>
      </c>
    </row>
    <row r="18" spans="1:8" s="46" customFormat="1" ht="30">
      <c r="A18" s="43">
        <f t="shared" si="1"/>
        <v>9</v>
      </c>
      <c r="B18" s="85" t="s">
        <v>94</v>
      </c>
      <c r="C18" s="86">
        <v>1000</v>
      </c>
      <c r="D18" s="87" t="s">
        <v>84</v>
      </c>
      <c r="E18" s="43"/>
      <c r="F18" s="43"/>
      <c r="G18" s="43"/>
      <c r="H18" s="90">
        <f t="shared" si="0"/>
        <v>0</v>
      </c>
    </row>
    <row r="19" spans="1:8" s="46" customFormat="1" ht="75">
      <c r="A19" s="43">
        <f t="shared" si="1"/>
        <v>10</v>
      </c>
      <c r="B19" s="85" t="s">
        <v>280</v>
      </c>
      <c r="C19" s="86">
        <v>15800</v>
      </c>
      <c r="D19" s="87" t="s">
        <v>77</v>
      </c>
      <c r="E19" s="43"/>
      <c r="F19" s="43"/>
      <c r="G19" s="43"/>
      <c r="H19" s="90">
        <f t="shared" si="0"/>
        <v>0</v>
      </c>
    </row>
    <row r="20" spans="1:8" s="46" customFormat="1" ht="75">
      <c r="A20" s="43">
        <f t="shared" si="1"/>
        <v>11</v>
      </c>
      <c r="B20" s="85" t="s">
        <v>281</v>
      </c>
      <c r="C20" s="86">
        <v>44000</v>
      </c>
      <c r="D20" s="87" t="s">
        <v>77</v>
      </c>
      <c r="E20" s="43"/>
      <c r="F20" s="43"/>
      <c r="G20" s="43"/>
      <c r="H20" s="90">
        <f t="shared" si="0"/>
        <v>0</v>
      </c>
    </row>
    <row r="21" spans="1:8" s="46" customFormat="1" ht="75">
      <c r="A21" s="43">
        <f t="shared" si="1"/>
        <v>12</v>
      </c>
      <c r="B21" s="85" t="s">
        <v>282</v>
      </c>
      <c r="C21" s="86">
        <v>11400</v>
      </c>
      <c r="D21" s="87" t="s">
        <v>77</v>
      </c>
      <c r="E21" s="43"/>
      <c r="F21" s="43"/>
      <c r="G21" s="43"/>
      <c r="H21" s="90">
        <f t="shared" si="0"/>
        <v>0</v>
      </c>
    </row>
    <row r="22" spans="1:8" s="46" customFormat="1" ht="75">
      <c r="A22" s="43">
        <f t="shared" si="1"/>
        <v>13</v>
      </c>
      <c r="B22" s="85" t="s">
        <v>283</v>
      </c>
      <c r="C22" s="86">
        <v>15300</v>
      </c>
      <c r="D22" s="87" t="s">
        <v>77</v>
      </c>
      <c r="E22" s="43"/>
      <c r="F22" s="43"/>
      <c r="G22" s="43"/>
      <c r="H22" s="90">
        <f t="shared" si="0"/>
        <v>0</v>
      </c>
    </row>
    <row r="23" spans="1:8" s="46" customFormat="1" ht="60.75" customHeight="1">
      <c r="A23" s="43">
        <f t="shared" si="1"/>
        <v>14</v>
      </c>
      <c r="B23" s="85" t="s">
        <v>253</v>
      </c>
      <c r="C23" s="86">
        <v>6000</v>
      </c>
      <c r="D23" s="87" t="s">
        <v>77</v>
      </c>
      <c r="E23" s="43"/>
      <c r="F23" s="43"/>
      <c r="G23" s="43"/>
      <c r="H23" s="90">
        <f t="shared" si="0"/>
        <v>0</v>
      </c>
    </row>
    <row r="24" spans="1:8" s="46" customFormat="1" ht="69.75" customHeight="1">
      <c r="A24" s="43">
        <f t="shared" si="1"/>
        <v>15</v>
      </c>
      <c r="B24" s="85" t="s">
        <v>254</v>
      </c>
      <c r="C24" s="86">
        <v>500</v>
      </c>
      <c r="D24" s="87" t="s">
        <v>77</v>
      </c>
      <c r="E24" s="43"/>
      <c r="F24" s="43"/>
      <c r="G24" s="43"/>
      <c r="H24" s="90">
        <f t="shared" si="0"/>
        <v>0</v>
      </c>
    </row>
    <row r="25" spans="1:8" s="46" customFormat="1" ht="75">
      <c r="A25" s="43">
        <f t="shared" si="1"/>
        <v>16</v>
      </c>
      <c r="B25" s="85" t="s">
        <v>285</v>
      </c>
      <c r="C25" s="86">
        <v>17200</v>
      </c>
      <c r="D25" s="87" t="s">
        <v>77</v>
      </c>
      <c r="E25" s="43"/>
      <c r="F25" s="43"/>
      <c r="G25" s="43"/>
      <c r="H25" s="90">
        <f t="shared" si="0"/>
        <v>0</v>
      </c>
    </row>
    <row r="26" spans="1:8" s="46" customFormat="1" ht="60">
      <c r="A26" s="43">
        <f t="shared" si="1"/>
        <v>17</v>
      </c>
      <c r="B26" s="85" t="s">
        <v>284</v>
      </c>
      <c r="C26" s="86">
        <v>10100</v>
      </c>
      <c r="D26" s="87" t="s">
        <v>77</v>
      </c>
      <c r="E26" s="43"/>
      <c r="F26" s="43"/>
      <c r="G26" s="43"/>
      <c r="H26" s="90">
        <f t="shared" si="0"/>
        <v>0</v>
      </c>
    </row>
    <row r="27" spans="1:8" s="46" customFormat="1" ht="43.15" customHeight="1">
      <c r="A27" s="43">
        <f t="shared" si="1"/>
        <v>18</v>
      </c>
      <c r="B27" s="85" t="s">
        <v>255</v>
      </c>
      <c r="C27" s="86">
        <v>4600</v>
      </c>
      <c r="D27" s="87" t="s">
        <v>84</v>
      </c>
      <c r="E27" s="43"/>
      <c r="F27" s="43"/>
      <c r="G27" s="43"/>
      <c r="H27" s="90">
        <f t="shared" si="0"/>
        <v>0</v>
      </c>
    </row>
    <row r="28" spans="1:8" s="46" customFormat="1" ht="84" customHeight="1">
      <c r="A28" s="43">
        <f t="shared" si="1"/>
        <v>19</v>
      </c>
      <c r="B28" s="85" t="s">
        <v>286</v>
      </c>
      <c r="C28" s="86">
        <v>1300</v>
      </c>
      <c r="D28" s="87" t="s">
        <v>77</v>
      </c>
      <c r="E28" s="43"/>
      <c r="F28" s="43"/>
      <c r="G28" s="43"/>
      <c r="H28" s="90">
        <f t="shared" si="0"/>
        <v>0</v>
      </c>
    </row>
    <row r="29" spans="1:8" s="46" customFormat="1" ht="75">
      <c r="A29" s="43">
        <f t="shared" si="1"/>
        <v>20</v>
      </c>
      <c r="B29" s="85" t="s">
        <v>287</v>
      </c>
      <c r="C29" s="86">
        <v>1100</v>
      </c>
      <c r="D29" s="87" t="s">
        <v>77</v>
      </c>
      <c r="E29" s="43"/>
      <c r="F29" s="43"/>
      <c r="G29" s="43"/>
      <c r="H29" s="90">
        <f t="shared" si="0"/>
        <v>0</v>
      </c>
    </row>
    <row r="30" spans="1:8" s="46" customFormat="1" ht="75">
      <c r="A30" s="43">
        <f t="shared" si="1"/>
        <v>21</v>
      </c>
      <c r="B30" s="85" t="s">
        <v>288</v>
      </c>
      <c r="C30" s="86">
        <v>1400</v>
      </c>
      <c r="D30" s="87" t="s">
        <v>77</v>
      </c>
      <c r="E30" s="43"/>
      <c r="F30" s="43"/>
      <c r="G30" s="43"/>
      <c r="H30" s="90">
        <f t="shared" si="0"/>
        <v>0</v>
      </c>
    </row>
    <row r="31" spans="1:8" s="46" customFormat="1" ht="30">
      <c r="A31" s="43">
        <f t="shared" si="1"/>
        <v>22</v>
      </c>
      <c r="B31" s="85" t="s">
        <v>289</v>
      </c>
      <c r="C31" s="86">
        <v>12300</v>
      </c>
      <c r="D31" s="87" t="s">
        <v>84</v>
      </c>
      <c r="E31" s="43"/>
      <c r="F31" s="43"/>
      <c r="G31" s="43"/>
      <c r="H31" s="90">
        <f t="shared" si="0"/>
        <v>0</v>
      </c>
    </row>
    <row r="32" spans="1:8" s="46" customFormat="1" ht="60">
      <c r="A32" s="43">
        <f t="shared" si="1"/>
        <v>23</v>
      </c>
      <c r="B32" s="85" t="s">
        <v>290</v>
      </c>
      <c r="C32" s="86">
        <v>700</v>
      </c>
      <c r="D32" s="87" t="s">
        <v>84</v>
      </c>
      <c r="E32" s="43"/>
      <c r="F32" s="43"/>
      <c r="G32" s="43"/>
      <c r="H32" s="90">
        <f t="shared" si="0"/>
        <v>0</v>
      </c>
    </row>
    <row r="33" spans="1:8" s="46" customFormat="1" ht="30">
      <c r="A33" s="43">
        <f t="shared" si="1"/>
        <v>24</v>
      </c>
      <c r="B33" s="85" t="s">
        <v>95</v>
      </c>
      <c r="C33" s="86">
        <v>289200</v>
      </c>
      <c r="D33" s="87" t="s">
        <v>84</v>
      </c>
      <c r="E33" s="43"/>
      <c r="F33" s="43"/>
      <c r="G33" s="43"/>
      <c r="H33" s="90">
        <f t="shared" si="0"/>
        <v>0</v>
      </c>
    </row>
    <row r="34" spans="1:8" s="46" customFormat="1" ht="45">
      <c r="A34" s="43">
        <f t="shared" si="1"/>
        <v>25</v>
      </c>
      <c r="B34" s="85" t="s">
        <v>291</v>
      </c>
      <c r="C34" s="86">
        <v>5900</v>
      </c>
      <c r="D34" s="87" t="s">
        <v>85</v>
      </c>
      <c r="E34" s="43"/>
      <c r="F34" s="43"/>
      <c r="G34" s="43"/>
      <c r="H34" s="90">
        <f t="shared" si="0"/>
        <v>0</v>
      </c>
    </row>
    <row r="35" spans="1:8" s="46" customFormat="1" ht="54" customHeight="1">
      <c r="A35" s="43">
        <f t="shared" si="1"/>
        <v>26</v>
      </c>
      <c r="B35" s="85" t="s">
        <v>97</v>
      </c>
      <c r="C35" s="86">
        <v>6000</v>
      </c>
      <c r="D35" s="87" t="s">
        <v>84</v>
      </c>
      <c r="E35" s="43"/>
      <c r="F35" s="43"/>
      <c r="G35" s="43"/>
      <c r="H35" s="90">
        <f t="shared" si="0"/>
        <v>0</v>
      </c>
    </row>
    <row r="36" spans="1:8" s="46" customFormat="1" ht="81" customHeight="1">
      <c r="A36" s="43">
        <f t="shared" si="1"/>
        <v>27</v>
      </c>
      <c r="B36" s="85" t="s">
        <v>250</v>
      </c>
      <c r="C36" s="86">
        <v>23400</v>
      </c>
      <c r="D36" s="87" t="s">
        <v>84</v>
      </c>
      <c r="E36" s="43"/>
      <c r="F36" s="43"/>
      <c r="G36" s="43"/>
      <c r="H36" s="90">
        <f t="shared" si="0"/>
        <v>0</v>
      </c>
    </row>
    <row r="37" spans="1:8" s="46" customFormat="1" ht="85.9" customHeight="1">
      <c r="A37" s="43">
        <f t="shared" si="1"/>
        <v>28</v>
      </c>
      <c r="B37" s="85" t="s">
        <v>96</v>
      </c>
      <c r="C37" s="86">
        <v>9800</v>
      </c>
      <c r="D37" s="87" t="s">
        <v>85</v>
      </c>
      <c r="E37" s="43"/>
      <c r="F37" s="43"/>
      <c r="G37" s="43"/>
      <c r="H37" s="90">
        <f t="shared" si="0"/>
        <v>0</v>
      </c>
    </row>
    <row r="38" spans="1:8" s="46" customFormat="1" ht="143.25" customHeight="1">
      <c r="A38" s="43">
        <f t="shared" si="1"/>
        <v>29</v>
      </c>
      <c r="B38" s="47" t="s">
        <v>341</v>
      </c>
      <c r="C38" s="86">
        <v>22700</v>
      </c>
      <c r="D38" s="87" t="s">
        <v>85</v>
      </c>
      <c r="E38" s="43"/>
      <c r="F38" s="43"/>
      <c r="G38" s="43"/>
      <c r="H38" s="90">
        <f t="shared" si="0"/>
        <v>0</v>
      </c>
    </row>
  </sheetData>
  <mergeCells count="2">
    <mergeCell ref="E2:F2"/>
    <mergeCell ref="G2:H2"/>
  </mergeCells>
  <printOptions horizontalCentered="1"/>
  <pageMargins left="0.25" right="0.25" top="0.75" bottom="0.75" header="0.3" footer="0.3"/>
  <pageSetup paperSize="9" scale="7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4"/>
  <sheetViews>
    <sheetView showGridLines="0" view="pageBreakPreview" topLeftCell="A10" zoomScaleNormal="100" zoomScaleSheetLayoutView="100" zoomScalePageLayoutView="85" workbookViewId="0">
      <selection activeCell="B15" sqref="B15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9.57031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7"/>
      <c r="F2" s="147"/>
      <c r="G2" s="161" t="s">
        <v>75</v>
      </c>
      <c r="H2" s="161"/>
    </row>
    <row r="4" spans="1:10">
      <c r="B4" s="6" t="s">
        <v>7</v>
      </c>
      <c r="C4" s="60">
        <v>7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SUM(H20:H24)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6" t="s">
        <v>28</v>
      </c>
      <c r="D9" s="88" t="s">
        <v>83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43.15" customHeight="1">
      <c r="A10" s="43">
        <v>1</v>
      </c>
      <c r="B10" s="85" t="s">
        <v>99</v>
      </c>
      <c r="C10" s="91">
        <v>33800</v>
      </c>
      <c r="D10" s="87" t="s">
        <v>98</v>
      </c>
      <c r="E10" s="43"/>
      <c r="F10" s="43"/>
      <c r="G10" s="43"/>
      <c r="H10" s="52">
        <f t="shared" ref="H10:H23" si="0">ROUND(ROUND(C10,2)*ROUND(G10,2),2)</f>
        <v>0</v>
      </c>
    </row>
    <row r="11" spans="1:10" s="46" customFormat="1" ht="43.15" customHeight="1">
      <c r="A11" s="43">
        <f>A10+1</f>
        <v>2</v>
      </c>
      <c r="B11" s="85" t="s">
        <v>100</v>
      </c>
      <c r="C11" s="91">
        <v>200</v>
      </c>
      <c r="D11" s="87" t="s">
        <v>77</v>
      </c>
      <c r="E11" s="43"/>
      <c r="F11" s="43"/>
      <c r="G11" s="43"/>
      <c r="H11" s="52">
        <f t="shared" si="0"/>
        <v>0</v>
      </c>
    </row>
    <row r="12" spans="1:10" s="46" customFormat="1" ht="78.75" customHeight="1">
      <c r="A12" s="43">
        <f t="shared" ref="A12:A24" si="1">A11+1</f>
        <v>3</v>
      </c>
      <c r="B12" s="85" t="s">
        <v>329</v>
      </c>
      <c r="C12" s="91">
        <v>9500</v>
      </c>
      <c r="D12" s="87" t="s">
        <v>84</v>
      </c>
      <c r="E12" s="43"/>
      <c r="F12" s="43"/>
      <c r="G12" s="43"/>
      <c r="H12" s="52">
        <f t="shared" si="0"/>
        <v>0</v>
      </c>
    </row>
    <row r="13" spans="1:10" s="46" customFormat="1" ht="69.75" customHeight="1">
      <c r="A13" s="43">
        <f t="shared" si="1"/>
        <v>4</v>
      </c>
      <c r="B13" s="85" t="s">
        <v>330</v>
      </c>
      <c r="C13" s="91">
        <v>22400</v>
      </c>
      <c r="D13" s="87" t="s">
        <v>84</v>
      </c>
      <c r="E13" s="43"/>
      <c r="F13" s="43"/>
      <c r="G13" s="43"/>
      <c r="H13" s="52">
        <f t="shared" si="0"/>
        <v>0</v>
      </c>
    </row>
    <row r="14" spans="1:10" s="46" customFormat="1" ht="72.75" customHeight="1">
      <c r="A14" s="43">
        <f t="shared" si="1"/>
        <v>5</v>
      </c>
      <c r="B14" s="85" t="s">
        <v>331</v>
      </c>
      <c r="C14" s="91">
        <v>10500</v>
      </c>
      <c r="D14" s="87" t="s">
        <v>84</v>
      </c>
      <c r="E14" s="43"/>
      <c r="F14" s="43"/>
      <c r="G14" s="43"/>
      <c r="H14" s="52">
        <f t="shared" si="0"/>
        <v>0</v>
      </c>
    </row>
    <row r="15" spans="1:10" s="46" customFormat="1" ht="69.75" customHeight="1">
      <c r="A15" s="43">
        <f t="shared" si="1"/>
        <v>6</v>
      </c>
      <c r="B15" s="85" t="s">
        <v>332</v>
      </c>
      <c r="C15" s="91">
        <v>98000</v>
      </c>
      <c r="D15" s="87" t="s">
        <v>84</v>
      </c>
      <c r="E15" s="43"/>
      <c r="F15" s="43"/>
      <c r="G15" s="43"/>
      <c r="H15" s="52">
        <f t="shared" si="0"/>
        <v>0</v>
      </c>
    </row>
    <row r="16" spans="1:10" s="46" customFormat="1" ht="27.75" customHeight="1">
      <c r="A16" s="43">
        <f t="shared" si="1"/>
        <v>7</v>
      </c>
      <c r="B16" s="85" t="s">
        <v>101</v>
      </c>
      <c r="C16" s="91">
        <v>500</v>
      </c>
      <c r="D16" s="87" t="s">
        <v>84</v>
      </c>
      <c r="E16" s="43"/>
      <c r="F16" s="43"/>
      <c r="G16" s="43"/>
      <c r="H16" s="52">
        <f t="shared" si="0"/>
        <v>0</v>
      </c>
    </row>
    <row r="17" spans="1:8" s="46" customFormat="1" ht="70.5" customHeight="1">
      <c r="A17" s="43">
        <f t="shared" si="1"/>
        <v>8</v>
      </c>
      <c r="B17" s="85" t="s">
        <v>324</v>
      </c>
      <c r="C17" s="91">
        <v>2300</v>
      </c>
      <c r="D17" s="87" t="s">
        <v>84</v>
      </c>
      <c r="E17" s="43"/>
      <c r="F17" s="43"/>
      <c r="G17" s="43"/>
      <c r="H17" s="52">
        <f t="shared" si="0"/>
        <v>0</v>
      </c>
    </row>
    <row r="18" spans="1:8" s="46" customFormat="1" ht="59.25" customHeight="1">
      <c r="A18" s="43">
        <f t="shared" si="1"/>
        <v>9</v>
      </c>
      <c r="B18" s="85" t="s">
        <v>325</v>
      </c>
      <c r="C18" s="91">
        <v>70</v>
      </c>
      <c r="D18" s="87" t="s">
        <v>84</v>
      </c>
      <c r="E18" s="43"/>
      <c r="F18" s="43"/>
      <c r="G18" s="43"/>
      <c r="H18" s="52">
        <f t="shared" si="0"/>
        <v>0</v>
      </c>
    </row>
    <row r="19" spans="1:8" s="46" customFormat="1" ht="63.75" customHeight="1">
      <c r="A19" s="43">
        <f t="shared" si="1"/>
        <v>10</v>
      </c>
      <c r="B19" s="85" t="s">
        <v>326</v>
      </c>
      <c r="C19" s="91">
        <v>350</v>
      </c>
      <c r="D19" s="87" t="s">
        <v>84</v>
      </c>
      <c r="E19" s="43"/>
      <c r="F19" s="43"/>
      <c r="G19" s="43"/>
      <c r="H19" s="52">
        <f t="shared" si="0"/>
        <v>0</v>
      </c>
    </row>
    <row r="20" spans="1:8" s="46" customFormat="1" ht="28.5" customHeight="1">
      <c r="A20" s="43">
        <f t="shared" si="1"/>
        <v>11</v>
      </c>
      <c r="B20" s="56" t="s">
        <v>102</v>
      </c>
      <c r="C20" s="91">
        <v>8900</v>
      </c>
      <c r="D20" s="85" t="s">
        <v>84</v>
      </c>
      <c r="E20" s="50"/>
      <c r="F20" s="50"/>
      <c r="G20" s="51"/>
      <c r="H20" s="52">
        <f t="shared" si="0"/>
        <v>0</v>
      </c>
    </row>
    <row r="21" spans="1:8" s="46" customFormat="1" ht="31.5" customHeight="1">
      <c r="A21" s="43">
        <f t="shared" si="1"/>
        <v>12</v>
      </c>
      <c r="B21" s="56" t="s">
        <v>103</v>
      </c>
      <c r="C21" s="91">
        <v>10000</v>
      </c>
      <c r="D21" s="85" t="s">
        <v>84</v>
      </c>
      <c r="E21" s="50"/>
      <c r="F21" s="50"/>
      <c r="G21" s="51"/>
      <c r="H21" s="52">
        <f t="shared" si="0"/>
        <v>0</v>
      </c>
    </row>
    <row r="22" spans="1:8" s="46" customFormat="1" ht="28.5" customHeight="1">
      <c r="A22" s="43">
        <f t="shared" si="1"/>
        <v>13</v>
      </c>
      <c r="B22" s="56" t="s">
        <v>104</v>
      </c>
      <c r="C22" s="91">
        <v>8300</v>
      </c>
      <c r="D22" s="85" t="s">
        <v>84</v>
      </c>
      <c r="E22" s="50"/>
      <c r="F22" s="50"/>
      <c r="G22" s="51"/>
      <c r="H22" s="52">
        <f t="shared" si="0"/>
        <v>0</v>
      </c>
    </row>
    <row r="23" spans="1:8" s="46" customFormat="1" ht="57" customHeight="1">
      <c r="A23" s="43">
        <f t="shared" si="1"/>
        <v>14</v>
      </c>
      <c r="B23" s="56" t="s">
        <v>105</v>
      </c>
      <c r="C23" s="91">
        <v>8100</v>
      </c>
      <c r="D23" s="85" t="s">
        <v>84</v>
      </c>
      <c r="E23" s="50"/>
      <c r="F23" s="50"/>
      <c r="G23" s="51"/>
      <c r="H23" s="52">
        <f t="shared" si="0"/>
        <v>0</v>
      </c>
    </row>
    <row r="24" spans="1:8" s="46" customFormat="1" ht="71.45" customHeight="1">
      <c r="A24" s="43">
        <f t="shared" si="1"/>
        <v>15</v>
      </c>
      <c r="B24" s="56" t="s">
        <v>106</v>
      </c>
      <c r="C24" s="91">
        <v>29700</v>
      </c>
      <c r="D24" s="64" t="s">
        <v>84</v>
      </c>
      <c r="E24" s="50"/>
      <c r="F24" s="50"/>
      <c r="G24" s="51"/>
      <c r="H24" s="52">
        <f t="shared" ref="H24" si="2">ROUND(ROUND(C24,2)*ROUND(G24,2),2)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44"/>
  <sheetViews>
    <sheetView showGridLines="0" view="pageBreakPreview" topLeftCell="A8" zoomScaleNormal="100" zoomScaleSheetLayoutView="100" zoomScalePageLayoutView="85" workbookViewId="0">
      <selection activeCell="B12" sqref="B12"/>
    </sheetView>
  </sheetViews>
  <sheetFormatPr defaultColWidth="9.140625" defaultRowHeight="15"/>
  <cols>
    <col min="1" max="1" width="5.28515625" style="7" customWidth="1"/>
    <col min="2" max="2" width="123.5703125" style="7" customWidth="1"/>
    <col min="3" max="3" width="10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18.140625" style="7" customWidth="1"/>
    <col min="10" max="10" width="20.7109375" style="7" customWidth="1"/>
    <col min="11" max="11" width="8" style="7" customWidth="1"/>
    <col min="12" max="12" width="15.85546875" style="7" customWidth="1"/>
    <col min="13" max="13" width="15.85546875" style="54" customWidth="1"/>
    <col min="14" max="14" width="15.85546875" style="7" customWidth="1"/>
    <col min="15" max="16" width="14.28515625" style="7" customWidth="1"/>
    <col min="17" max="17" width="15.28515625" style="7" customWidth="1"/>
    <col min="18" max="16384" width="9.140625" style="7"/>
  </cols>
  <sheetData>
    <row r="1" spans="1:16">
      <c r="B1" s="28" t="str">
        <f>'Informacje ogólne'!C4</f>
        <v>DFP.271.148.2018.KK</v>
      </c>
      <c r="C1" s="7"/>
      <c r="G1" s="161" t="s">
        <v>47</v>
      </c>
      <c r="H1" s="161"/>
      <c r="J1" s="30"/>
      <c r="O1" s="30"/>
      <c r="P1" s="30"/>
    </row>
    <row r="2" spans="1:16">
      <c r="E2" s="147"/>
      <c r="F2" s="147"/>
      <c r="G2" s="161" t="s">
        <v>75</v>
      </c>
      <c r="H2" s="161"/>
    </row>
    <row r="4" spans="1:16">
      <c r="B4" s="6" t="s">
        <v>7</v>
      </c>
      <c r="C4" s="9">
        <v>8</v>
      </c>
      <c r="D4" s="32"/>
      <c r="E4" s="33" t="s">
        <v>10</v>
      </c>
      <c r="F4" s="5"/>
      <c r="G4" s="5"/>
      <c r="H4" s="5"/>
      <c r="I4" s="1"/>
      <c r="J4" s="1"/>
      <c r="P4" s="28"/>
    </row>
    <row r="5" spans="1:16">
      <c r="B5" s="6"/>
      <c r="C5" s="34"/>
      <c r="D5" s="32"/>
      <c r="E5" s="33"/>
      <c r="F5" s="5"/>
      <c r="G5" s="5"/>
      <c r="H5" s="5"/>
      <c r="I5" s="1"/>
      <c r="J5" s="1"/>
      <c r="P5" s="28"/>
    </row>
    <row r="6" spans="1:16">
      <c r="A6" s="6"/>
      <c r="C6" s="34"/>
      <c r="D6" s="32"/>
      <c r="E6" s="1"/>
      <c r="F6" s="1"/>
      <c r="G6" s="1"/>
      <c r="H6" s="1"/>
      <c r="I6" s="1"/>
      <c r="J6" s="1"/>
    </row>
    <row r="7" spans="1:16">
      <c r="A7" s="35"/>
      <c r="B7" s="35"/>
      <c r="C7" s="36"/>
      <c r="D7" s="37"/>
      <c r="E7" s="38" t="s">
        <v>0</v>
      </c>
      <c r="F7" s="39">
        <f>SUM(H10:H12)</f>
        <v>0</v>
      </c>
      <c r="G7" s="40"/>
      <c r="H7" s="40"/>
      <c r="M7" s="7"/>
    </row>
    <row r="8" spans="1:16" ht="12.75" customHeight="1">
      <c r="A8" s="40"/>
      <c r="B8" s="35"/>
      <c r="C8" s="41"/>
      <c r="D8" s="42"/>
      <c r="E8" s="40"/>
      <c r="F8" s="40"/>
      <c r="G8" s="40"/>
      <c r="H8" s="40"/>
      <c r="M8" s="7"/>
    </row>
    <row r="9" spans="1:16" s="46" customFormat="1" ht="43.15" customHeight="1">
      <c r="A9" s="43" t="s">
        <v>27</v>
      </c>
      <c r="B9" s="129" t="s">
        <v>41</v>
      </c>
      <c r="C9" s="130" t="s">
        <v>28</v>
      </c>
      <c r="D9" s="131" t="s">
        <v>83</v>
      </c>
      <c r="E9" s="129" t="s">
        <v>42</v>
      </c>
      <c r="F9" s="129" t="s">
        <v>43</v>
      </c>
      <c r="G9" s="129" t="s">
        <v>44</v>
      </c>
      <c r="H9" s="129" t="s">
        <v>8</v>
      </c>
    </row>
    <row r="10" spans="1:16" s="53" customFormat="1" ht="393.75" customHeight="1">
      <c r="A10" s="168">
        <v>1</v>
      </c>
      <c r="B10" s="132" t="s">
        <v>319</v>
      </c>
      <c r="C10" s="169">
        <v>6300</v>
      </c>
      <c r="D10" s="166" t="s">
        <v>217</v>
      </c>
      <c r="E10" s="167"/>
      <c r="F10" s="167"/>
      <c r="G10" s="162"/>
      <c r="H10" s="163">
        <f>ROUND(ROUND(C10,2)*ROUND(G10,2),2)</f>
        <v>0</v>
      </c>
    </row>
    <row r="11" spans="1:16" s="53" customFormat="1" ht="66.75" customHeight="1">
      <c r="A11" s="168"/>
      <c r="B11" s="134" t="s">
        <v>318</v>
      </c>
      <c r="C11" s="169"/>
      <c r="D11" s="166"/>
      <c r="E11" s="167"/>
      <c r="F11" s="167"/>
      <c r="G11" s="162"/>
      <c r="H11" s="163"/>
    </row>
    <row r="12" spans="1:16" s="53" customFormat="1" ht="320.25" customHeight="1">
      <c r="A12" s="164">
        <v>2</v>
      </c>
      <c r="B12" s="135" t="s">
        <v>321</v>
      </c>
      <c r="C12" s="165">
        <v>3500</v>
      </c>
      <c r="D12" s="166" t="s">
        <v>217</v>
      </c>
      <c r="E12" s="167"/>
      <c r="F12" s="167"/>
      <c r="G12" s="162"/>
      <c r="H12" s="163">
        <f t="shared" ref="H12" si="0">ROUND(ROUND(C12,2)*ROUND(G12,2),2)</f>
        <v>0</v>
      </c>
    </row>
    <row r="13" spans="1:16" ht="124.5" customHeight="1">
      <c r="A13" s="164"/>
      <c r="B13" s="133" t="s">
        <v>320</v>
      </c>
      <c r="C13" s="165"/>
      <c r="D13" s="166"/>
      <c r="E13" s="167"/>
      <c r="F13" s="167"/>
      <c r="G13" s="162"/>
      <c r="H13" s="163"/>
    </row>
    <row r="14" spans="1:16">
      <c r="B14" s="78"/>
    </row>
    <row r="15" spans="1:16">
      <c r="B15" s="78"/>
    </row>
    <row r="16" spans="1:16">
      <c r="B16" s="78"/>
    </row>
    <row r="17" spans="2:8">
      <c r="B17" s="78"/>
    </row>
    <row r="18" spans="2:8">
      <c r="B18" s="78"/>
    </row>
    <row r="25" spans="2:8">
      <c r="H25" s="128"/>
    </row>
    <row r="26" spans="2:8">
      <c r="H26" s="128"/>
    </row>
    <row r="27" spans="2:8">
      <c r="H27" s="128"/>
    </row>
    <row r="28" spans="2:8">
      <c r="H28" s="128"/>
    </row>
    <row r="29" spans="2:8">
      <c r="H29" s="128"/>
    </row>
    <row r="30" spans="2:8">
      <c r="H30" s="128"/>
    </row>
    <row r="31" spans="2:8">
      <c r="H31" s="128"/>
    </row>
    <row r="32" spans="2:8">
      <c r="H32" s="128"/>
    </row>
    <row r="33" spans="8:8">
      <c r="H33" s="128"/>
    </row>
    <row r="34" spans="8:8">
      <c r="H34" s="128"/>
    </row>
    <row r="35" spans="8:8">
      <c r="H35" s="128"/>
    </row>
    <row r="36" spans="8:8">
      <c r="H36" s="128"/>
    </row>
    <row r="37" spans="8:8">
      <c r="H37" s="128"/>
    </row>
    <row r="38" spans="8:8">
      <c r="H38" s="128"/>
    </row>
    <row r="39" spans="8:8">
      <c r="H39" s="128"/>
    </row>
    <row r="40" spans="8:8">
      <c r="H40" s="128"/>
    </row>
    <row r="41" spans="8:8">
      <c r="H41" s="128"/>
    </row>
    <row r="42" spans="8:8">
      <c r="H42" s="128"/>
    </row>
    <row r="43" spans="8:8">
      <c r="H43" s="128"/>
    </row>
    <row r="44" spans="8:8">
      <c r="H44" s="128"/>
    </row>
  </sheetData>
  <mergeCells count="17">
    <mergeCell ref="E2:F2"/>
    <mergeCell ref="G1:H1"/>
    <mergeCell ref="G2:H2"/>
    <mergeCell ref="A10:A11"/>
    <mergeCell ref="C10:C11"/>
    <mergeCell ref="D10:D11"/>
    <mergeCell ref="E10:E11"/>
    <mergeCell ref="F10:F11"/>
    <mergeCell ref="G10:G11"/>
    <mergeCell ref="H10:H11"/>
    <mergeCell ref="G12:G13"/>
    <mergeCell ref="H12:H13"/>
    <mergeCell ref="A12:A13"/>
    <mergeCell ref="C12:C13"/>
    <mergeCell ref="D12:D13"/>
    <mergeCell ref="E12:E13"/>
    <mergeCell ref="F12:F13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6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  <rowBreaks count="1" manualBreakCount="1">
    <brk id="2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35</vt:i4>
      </vt:variant>
      <vt:variant>
        <vt:lpstr>Zakresy nazwane</vt:lpstr>
      </vt:variant>
      <vt:variant>
        <vt:i4>29</vt:i4>
      </vt:variant>
    </vt:vector>
  </HeadingPairs>
  <TitlesOfParts>
    <vt:vector size="64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część (8)</vt:lpstr>
      <vt:lpstr>część (9)</vt:lpstr>
      <vt:lpstr>część (10)</vt:lpstr>
      <vt:lpstr>część (11)</vt:lpstr>
      <vt:lpstr>część (12)</vt:lpstr>
      <vt:lpstr>część (13)</vt:lpstr>
      <vt:lpstr>część (14)</vt:lpstr>
      <vt:lpstr>część (15)</vt:lpstr>
      <vt:lpstr>część (16)</vt:lpstr>
      <vt:lpstr>część (17)</vt:lpstr>
      <vt:lpstr>część (18)</vt:lpstr>
      <vt:lpstr>część (19)</vt:lpstr>
      <vt:lpstr>część (20)</vt:lpstr>
      <vt:lpstr>część (21)</vt:lpstr>
      <vt:lpstr>część (22)</vt:lpstr>
      <vt:lpstr>część (23)</vt:lpstr>
      <vt:lpstr>część (24)</vt:lpstr>
      <vt:lpstr>część (25)</vt:lpstr>
      <vt:lpstr>część (26)</vt:lpstr>
      <vt:lpstr>część (27)</vt:lpstr>
      <vt:lpstr>część (28)</vt:lpstr>
      <vt:lpstr>część (29)</vt:lpstr>
      <vt:lpstr>część (30)</vt:lpstr>
      <vt:lpstr>część (31)</vt:lpstr>
      <vt:lpstr>część (32)</vt:lpstr>
      <vt:lpstr>część (33)</vt:lpstr>
      <vt:lpstr>część (34)</vt:lpstr>
      <vt:lpstr>'część (1)'!Obszar_wydruku</vt:lpstr>
      <vt:lpstr>'część (10)'!Obszar_wydruku</vt:lpstr>
      <vt:lpstr>'część (11)'!Obszar_wydruku</vt:lpstr>
      <vt:lpstr>'część (15)'!Obszar_wydruku</vt:lpstr>
      <vt:lpstr>'część (16)'!Obszar_wydruku</vt:lpstr>
      <vt:lpstr>'część (18)'!Obszar_wydruku</vt:lpstr>
      <vt:lpstr>'część (2)'!Obszar_wydruku</vt:lpstr>
      <vt:lpstr>'część (21)'!Obszar_wydruku</vt:lpstr>
      <vt:lpstr>'część (22)'!Obszar_wydruku</vt:lpstr>
      <vt:lpstr>'część (23)'!Obszar_wydruku</vt:lpstr>
      <vt:lpstr>'część (24)'!Obszar_wydruku</vt:lpstr>
      <vt:lpstr>'część (25)'!Obszar_wydruku</vt:lpstr>
      <vt:lpstr>'część (26)'!Obszar_wydruku</vt:lpstr>
      <vt:lpstr>'część (27)'!Obszar_wydruku</vt:lpstr>
      <vt:lpstr>'część (28)'!Obszar_wydruku</vt:lpstr>
      <vt:lpstr>'część (29)'!Obszar_wydruku</vt:lpstr>
      <vt:lpstr>'część (3)'!Obszar_wydruku</vt:lpstr>
      <vt:lpstr>'część (30)'!Obszar_wydruku</vt:lpstr>
      <vt:lpstr>'część (31)'!Obszar_wydruku</vt:lpstr>
      <vt:lpstr>'część (32)'!Obszar_wydruku</vt:lpstr>
      <vt:lpstr>'część (33)'!Obszar_wydruku</vt:lpstr>
      <vt:lpstr>'część (34)'!Obszar_wydruku</vt:lpstr>
      <vt:lpstr>'część (4)'!Obszar_wydruku</vt:lpstr>
      <vt:lpstr>'część (5)'!Obszar_wydruku</vt:lpstr>
      <vt:lpstr>'część (6)'!Obszar_wydruku</vt:lpstr>
      <vt:lpstr>'część (7)'!Obszar_wydruku</vt:lpstr>
      <vt:lpstr>'część (8)'!Obszar_wydruku</vt:lpstr>
      <vt:lpstr>'część (9)'!Obszar_wydruku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Katarzyna Kowalczyk</cp:lastModifiedBy>
  <cp:lastPrinted>2018-10-01T12:26:46Z</cp:lastPrinted>
  <dcterms:created xsi:type="dcterms:W3CDTF">2003-05-16T10:10:29Z</dcterms:created>
  <dcterms:modified xsi:type="dcterms:W3CDTF">2018-10-08T12:07:03Z</dcterms:modified>
</cp:coreProperties>
</file>