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lsendo\Desktop\sprawy\84\"/>
    </mc:Choice>
  </mc:AlternateContent>
  <bookViews>
    <workbookView xWindow="0" yWindow="0" windowWidth="28800" windowHeight="12330" tabRatio="894" firstSheet="1" activeTab="8"/>
  </bookViews>
  <sheets>
    <sheet name="Informacje ogólne" sheetId="1" r:id="rId1"/>
    <sheet name="część (1)" sheetId="100" r:id="rId2"/>
    <sheet name="część (2)" sheetId="101" r:id="rId3"/>
    <sheet name="część (3)" sheetId="102" r:id="rId4"/>
    <sheet name="część (4)" sheetId="92" r:id="rId5"/>
    <sheet name="część (5)" sheetId="103" r:id="rId6"/>
    <sheet name="część (6)" sheetId="90" r:id="rId7"/>
    <sheet name="część (7)" sheetId="69" r:id="rId8"/>
    <sheet name="część (8)" sheetId="86" r:id="rId9"/>
    <sheet name="część (9)" sheetId="87" r:id="rId10"/>
    <sheet name="część (10)" sheetId="104" r:id="rId11"/>
    <sheet name="część (11)" sheetId="105" r:id="rId12"/>
    <sheet name="część (12)" sheetId="89" r:id="rId13"/>
    <sheet name="część (13)" sheetId="75" r:id="rId14"/>
    <sheet name="część (14)" sheetId="93" r:id="rId15"/>
    <sheet name="część (15)" sheetId="106" r:id="rId16"/>
    <sheet name="część (16)" sheetId="94" r:id="rId17"/>
    <sheet name="część (17)" sheetId="107" r:id="rId18"/>
    <sheet name="część (18)" sheetId="108" r:id="rId19"/>
  </sheets>
  <externalReferences>
    <externalReference r:id="rId20"/>
  </externalReferences>
  <definedNames>
    <definedName name="_xlnm._FilterDatabase" localSheetId="13" hidden="1">'część (13)'!$A$9:$K$10</definedName>
    <definedName name="_xlnm._FilterDatabase" localSheetId="6" hidden="1">'część (6)'!$A$9:$K$17</definedName>
    <definedName name="_xlnm.Print_Area" localSheetId="1">'część (1)'!$A$1:$I$24</definedName>
    <definedName name="_xlnm.Print_Area" localSheetId="10">'część (10)'!$A$1:$J$16</definedName>
    <definedName name="_xlnm.Print_Area" localSheetId="11">'część (11)'!$A$1:$J$13</definedName>
    <definedName name="_xlnm.Print_Area" localSheetId="12">'część (12)'!$A$1:$J$19</definedName>
    <definedName name="_xlnm.Print_Area" localSheetId="13">'część (13)'!$A$1:$I$13</definedName>
    <definedName name="_xlnm.Print_Area" localSheetId="14">'część (14)'!$A$1:$J$13</definedName>
    <definedName name="_xlnm.Print_Area" localSheetId="15">'część (15)'!$A$1:$I$21</definedName>
    <definedName name="_xlnm.Print_Area" localSheetId="16">'część (16)'!$A$1:$I$13</definedName>
    <definedName name="_xlnm.Print_Area" localSheetId="17">'część (17)'!$A$1:$I$19</definedName>
    <definedName name="_xlnm.Print_Area" localSheetId="18">'część (18)'!$A$1:$I$14</definedName>
    <definedName name="_xlnm.Print_Area" localSheetId="2">'część (2)'!$A$1:$I$26</definedName>
    <definedName name="_xlnm.Print_Area" localSheetId="3">'część (3)'!$A$1:$I$25</definedName>
    <definedName name="_xlnm.Print_Area" localSheetId="4">'część (4)'!$A$1:$I$18</definedName>
    <definedName name="_xlnm.Print_Area" localSheetId="5">'część (5)'!$A$1:$I$16</definedName>
    <definedName name="_xlnm.Print_Area" localSheetId="6">'część (6)'!$A$1:$I$25</definedName>
    <definedName name="_xlnm.Print_Area" localSheetId="7">'część (7)'!$A$1:$I$14</definedName>
    <definedName name="_xlnm.Print_Area" localSheetId="8">'część (8)'!$A$1:$I$13</definedName>
    <definedName name="_xlnm.Print_Area" localSheetId="9">'część (9)'!$A$1:$I$13</definedName>
    <definedName name="_xlnm.Print_Area" localSheetId="0">'Informacje ogólne'!$A$1:$F$74</definedName>
  </definedNames>
  <calcPr calcId="162913"/>
</workbook>
</file>

<file path=xl/calcChain.xml><?xml version="1.0" encoding="utf-8"?>
<calcChain xmlns="http://schemas.openxmlformats.org/spreadsheetml/2006/main">
  <c r="I10" i="86" l="1"/>
  <c r="D38" i="1" l="1"/>
  <c r="D36" i="1"/>
  <c r="D34" i="1"/>
  <c r="D33" i="1"/>
  <c r="D29" i="1"/>
  <c r="D28" i="1"/>
  <c r="I10" i="108"/>
  <c r="F7" i="108" s="1"/>
  <c r="B1" i="108"/>
  <c r="I14" i="107"/>
  <c r="I13" i="107"/>
  <c r="I12" i="107"/>
  <c r="I11" i="107"/>
  <c r="I10" i="107"/>
  <c r="B1" i="107"/>
  <c r="I18" i="106"/>
  <c r="I17" i="106"/>
  <c r="I16" i="106"/>
  <c r="I15" i="106"/>
  <c r="I14" i="106"/>
  <c r="I13" i="106"/>
  <c r="I12" i="106"/>
  <c r="I11" i="106"/>
  <c r="I10" i="106"/>
  <c r="B1" i="106"/>
  <c r="F7" i="107" l="1"/>
  <c r="D37" i="1" s="1"/>
  <c r="F7" i="106"/>
  <c r="D35" i="1" s="1"/>
  <c r="J10" i="105"/>
  <c r="G7" i="105" s="1"/>
  <c r="D31" i="1" s="1"/>
  <c r="B1" i="105"/>
  <c r="J11" i="104"/>
  <c r="J10" i="104"/>
  <c r="B1" i="104"/>
  <c r="I13" i="103"/>
  <c r="I12" i="103"/>
  <c r="I11" i="103"/>
  <c r="I10" i="103"/>
  <c r="B1" i="103"/>
  <c r="I22" i="102"/>
  <c r="I21" i="102"/>
  <c r="I20" i="102"/>
  <c r="I19" i="102"/>
  <c r="I18" i="102"/>
  <c r="I17" i="102"/>
  <c r="I16" i="102"/>
  <c r="I15" i="102"/>
  <c r="I14" i="102"/>
  <c r="I13" i="102"/>
  <c r="I12" i="102"/>
  <c r="I11" i="102"/>
  <c r="I10" i="102"/>
  <c r="B1" i="102"/>
  <c r="I20" i="101"/>
  <c r="I21" i="101"/>
  <c r="I19" i="101"/>
  <c r="I22" i="101"/>
  <c r="I23" i="101"/>
  <c r="I18" i="101"/>
  <c r="I17" i="101"/>
  <c r="I16" i="101"/>
  <c r="I15" i="101"/>
  <c r="I14" i="101"/>
  <c r="I13" i="101"/>
  <c r="I12" i="101"/>
  <c r="I11" i="101"/>
  <c r="I10" i="101"/>
  <c r="B1" i="101"/>
  <c r="I18" i="100"/>
  <c r="I19" i="100"/>
  <c r="I20" i="100"/>
  <c r="I21" i="100"/>
  <c r="I17" i="100"/>
  <c r="I16" i="100"/>
  <c r="I15" i="100"/>
  <c r="I14" i="100"/>
  <c r="I13" i="100"/>
  <c r="I12" i="100"/>
  <c r="I11" i="100"/>
  <c r="I10" i="100"/>
  <c r="B1" i="100"/>
  <c r="G7" i="104" l="1"/>
  <c r="D30" i="1" s="1"/>
  <c r="F7" i="103"/>
  <c r="D25" i="1" s="1"/>
  <c r="F7" i="102"/>
  <c r="D23" i="1" s="1"/>
  <c r="F7" i="101"/>
  <c r="D22" i="1" s="1"/>
  <c r="F7" i="100"/>
  <c r="D21" i="1" s="1"/>
  <c r="I10" i="94"/>
  <c r="I10" i="75"/>
  <c r="J11" i="89"/>
  <c r="J12" i="89"/>
  <c r="J13" i="89"/>
  <c r="J14" i="89"/>
  <c r="J10" i="89"/>
  <c r="I10" i="87"/>
  <c r="I11" i="69"/>
  <c r="I10" i="69"/>
  <c r="I11" i="90"/>
  <c r="I12" i="90"/>
  <c r="I13" i="90"/>
  <c r="I14" i="90"/>
  <c r="I15" i="90"/>
  <c r="I16" i="90"/>
  <c r="I17" i="90"/>
  <c r="I10" i="90"/>
  <c r="I11" i="92"/>
  <c r="I12" i="92"/>
  <c r="I13" i="92"/>
  <c r="I14" i="92"/>
  <c r="I15" i="92"/>
  <c r="I10" i="92"/>
  <c r="F7" i="94" l="1"/>
  <c r="B1" i="94"/>
  <c r="J10" i="93" l="1"/>
  <c r="B1" i="93"/>
  <c r="G7" i="93" l="1"/>
  <c r="B1" i="92"/>
  <c r="F7" i="92" l="1"/>
  <c r="D24" i="1" s="1"/>
  <c r="F7" i="90" l="1"/>
  <c r="D26" i="1" s="1"/>
  <c r="B1" i="90"/>
  <c r="G7" i="89" l="1"/>
  <c r="D32" i="1" s="1"/>
  <c r="B1" i="89"/>
  <c r="B1" i="87" l="1"/>
  <c r="F7" i="86"/>
  <c r="B1" i="86"/>
  <c r="F7" i="87" l="1"/>
  <c r="B1" i="75" l="1"/>
  <c r="F7" i="75" l="1"/>
  <c r="B1" i="69" l="1"/>
  <c r="F7" i="69" l="1"/>
  <c r="D27" i="1" s="1"/>
</calcChain>
</file>

<file path=xl/sharedStrings.xml><?xml version="1.0" encoding="utf-8"?>
<sst xmlns="http://schemas.openxmlformats.org/spreadsheetml/2006/main" count="619" uniqueCount="195">
  <si>
    <t>Dane do umowy:</t>
  </si>
  <si>
    <t>Imię i nazwisko</t>
  </si>
  <si>
    <t>Stanowisko</t>
  </si>
  <si>
    <t xml:space="preserve">   </t>
  </si>
  <si>
    <t>Nr telefonu / e-mail</t>
  </si>
  <si>
    <t>Nazwa i adres banku</t>
  </si>
  <si>
    <t>Część nr:</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</si>
  <si>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</si>
  <si>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</si>
  <si>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</si>
  <si>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</si>
  <si>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</si>
  <si>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</si>
  <si>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</si>
  <si>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</si>
  <si>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</si>
  <si>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</si>
  <si>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</si>
  <si>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</si>
  <si>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</si>
  <si>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</si>
  <si>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</si>
  <si>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</si>
  <si>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</si>
  <si>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</si>
  <si>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</si>
  <si>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</si>
  <si>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</si>
  <si>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</si>
  <si>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</si>
  <si>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</si>
  <si>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</si>
  <si>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Załącznik nr 1 do specyfikacji</t>
  </si>
  <si>
    <t>Załącznik nr …… do umowy</t>
  </si>
  <si>
    <t>Załącznik nr 1a do specyfikacji</t>
  </si>
  <si>
    <t>część 4</t>
  </si>
  <si>
    <t>część 5</t>
  </si>
  <si>
    <t>1.</t>
  </si>
  <si>
    <t>2.</t>
  </si>
  <si>
    <t>3.</t>
  </si>
  <si>
    <t>4.</t>
  </si>
  <si>
    <t>5.</t>
  </si>
  <si>
    <t>6.</t>
  </si>
  <si>
    <t>7.</t>
  </si>
  <si>
    <t>8.</t>
  </si>
  <si>
    <t>9.</t>
  </si>
  <si>
    <t>Oferujemy wykonanie całego przedmiotu zamówienia (w danej części) za cenę:</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</si>
  <si>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</si>
  <si>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</si>
  <si>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</si>
  <si>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</si>
  <si>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</si>
  <si>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</si>
  <si>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</si>
  <si>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</si>
  <si>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</si>
  <si>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</si>
  <si>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</si>
  <si>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</si>
  <si>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</si>
  <si>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</si>
  <si>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</si>
  <si>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</si>
  <si>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</si>
  <si>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</si>
  <si>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sztuk</t>
  </si>
  <si>
    <t>zestawów</t>
  </si>
  <si>
    <t>opakowań</t>
  </si>
  <si>
    <t>część 16</t>
  </si>
  <si>
    <t>część 17</t>
  </si>
  <si>
    <t>część 18</t>
  </si>
  <si>
    <t>Oświadczamy, że zapoznaliśmy się ze specyfikacją warunków zamówienia wraz z jej załącznikami i nie wnosimy do niej zastrzeżeń oraz, że zdobyliśmy konieczne informacje do przygotowania oferty.</t>
  </si>
  <si>
    <t>Oświadczamy, że oferujemy realizację przedmiotu zamówienia zgodnie z zasadami określonymi w specyfikacji warunków zamówienia wraz z załącznikami.</t>
  </si>
  <si>
    <t>Oświadczamy, że jesteśmy związani niniejszą ofertą przez okres podany w specyfikacji warunków zamówienia.</t>
  </si>
  <si>
    <t>opakowanie</t>
  </si>
  <si>
    <t>Oświadczam, że wybór niniejszej oferty będzie prowadził do powstania u Zamawiającego obowiązku podatkowego zgodnie z przepisami o podatku od towarów i usług w zakresie*:</t>
  </si>
  <si>
    <t>nazwa (rodzaj) towaru lub usługi:
wartość bez kwoty podatku:
stawka podatku, która będzie miała zastosowanie:</t>
  </si>
  <si>
    <t>...……………………………..…………………………..
………………………………..…………………………..
………………………………..………………………</t>
  </si>
  <si>
    <t>* Należy podać informacje o których mowa w pkt. 10.9 SWZ. Jeżeli wykonawca nie poda powyższej informacji to Zamawiający przyjmie, że wybór oferty nie będzie prowadził do powstania u Zamawiającego obowiązku podatkowego zgodnie z przepisami o podatku od towarów i usług.</t>
  </si>
  <si>
    <t>Oświadczamy, że zamierzamy powierzyć następujące części zamówienia podwykonawcom i jednocześnie podajemy nazwy (firmy) podwykonawców *:</t>
  </si>
  <si>
    <t>część zamówienia:
nazwa (firma) podwykonawcy:</t>
  </si>
  <si>
    <t>...……………………………..…………………………...
………………………………..…………………………..</t>
  </si>
  <si>
    <t>* Jeżeli wykonawca nie poda tych informacji to Zamawiający przyjmie, że wykonawca nie zamierza powierzać żadnej części zamówienia podwykonawcy.</t>
  </si>
  <si>
    <t>Oświadczamy, że jesteśmy *:</t>
  </si>
  <si>
    <t>mikroprzedsiębiorstwem 
małym przedsiębiorstwem 
średnim przedsiębiorstwem
jednoosobową działalnością gospodarczą 
osobą fizyczną nieprowadzącą działalności gospodarczej
inny rodzaj (w tym duże przedsiębiorstwo)</t>
  </si>
  <si>
    <t>* zaznaczyć właściwe.</t>
  </si>
  <si>
    <t>DFP.271.84.2021.LS</t>
  </si>
  <si>
    <t>Dostawa różnych środków czystości, materiałów do sprzątania oraz dezynfekcji.</t>
  </si>
  <si>
    <r>
      <rPr>
        <b/>
        <sz val="11"/>
        <color theme="1"/>
        <rFont val="Wingdings 2"/>
        <family val="1"/>
        <charset val="2"/>
      </rPr>
      <t></t>
    </r>
    <r>
      <rPr>
        <b/>
        <sz val="11"/>
        <color theme="1"/>
        <rFont val="Garamond"/>
        <family val="1"/>
        <charset val="238"/>
      </rPr>
      <t xml:space="preserve">
</t>
    </r>
    <r>
      <rPr>
        <b/>
        <sz val="11"/>
        <color theme="1"/>
        <rFont val="Wingdings 2"/>
        <family val="1"/>
        <charset val="2"/>
      </rPr>
      <t></t>
    </r>
    <r>
      <rPr>
        <b/>
        <sz val="11"/>
        <color theme="1"/>
        <rFont val="Garamond"/>
        <family val="1"/>
        <charset val="238"/>
      </rPr>
      <t xml:space="preserve">
</t>
    </r>
    <r>
      <rPr>
        <b/>
        <sz val="11"/>
        <color theme="1"/>
        <rFont val="Wingdings 2"/>
        <family val="1"/>
        <charset val="2"/>
      </rPr>
      <t>


</t>
    </r>
  </si>
  <si>
    <t>Oświadczamy, że termin płatności wynosi: do 60 dni. Dodatkowe informacje znajdują się we wzorze umowy.</t>
  </si>
  <si>
    <t xml:space="preserve">Oświadczamy, że zamówienie będziemy wykonywać do czasu wyczerpania kwoty wynagrodzenia umownego, jednak nie dłużej niż przez 36 miesięcy od daty zawarcia umowy.
</t>
  </si>
  <si>
    <t>rolek</t>
  </si>
  <si>
    <t>Worki foliowe - wkłady do kubłów na śmieci pojemność 20 l, wymiar 45x50,  pakowane po 50 szt., z folii LDPE o grubości  20 mikronów, waga rolki nie mniej niż 400 g,  kolor czarny, rolka=50 szt.</t>
  </si>
  <si>
    <t>Worki foliowe - wkłady do kubłów na śmieci pojemność 35 l, wymiar  50x55 , pakowane po 50 szt., z folii LDPE o grubości 25 mikronów,  waga rolki nie mniej niż 620 g,  kolor czarny. rolka=50 szt.</t>
  </si>
  <si>
    <t>Worki foliowe - wkłady do kubłów na śmieci pojemność 120 l, wymiar  70x110,  pakowane po 25 szt., z folii LDPE o grubości 32 mikronów, waga rolki nie mniej niż 1000g, kolor  czarny. rolka=25 szt.</t>
  </si>
  <si>
    <t>Worki foliowe - wkłady do kubłów na śmieci  pojemność 160 l, wymiar  90x110,  pakowane po 25 szt., z folii LDPE o grubości  35 mikronów, waga rolki nie mniej niż 1420g, kolor czarny. rolka=25 szt.</t>
  </si>
  <si>
    <t>Worki foliowe - wkłady do kubłów na śmieci pojemność 120 l, wymiar 70x110, pakowane po 25 szt., z folii LDPE o grubości 32 mikronów, waga rolki nie mniej niż 1000g, kolor niebieski, zielony, czerwony i żółty.   rolka=25 szt.</t>
  </si>
  <si>
    <t>Worki foliowe - wkłady do kubłów na śmieci pojemność 120 l, wymiar 70x110, pakowane po 25 szt., z folii LDPE o grubości 32 mikronów, waga rolki nie mniej niż 1000g, kolor biały. rolka=25 szt.</t>
  </si>
  <si>
    <t>Worki foliowe - wkłady do kubłów na śmieci pojemność 160 l, wymiar 90x110 , pakowane po 25 szt., z folii LDPE o grubości 35 mikronów, waga rolki nie mniej niż 1420g, kolor  niebieski, zielony, czerwony  i żółty. rolka=25 szt.</t>
  </si>
  <si>
    <t>Worki foliowe - wkłady do kubłów na śmieci pojemność 20 l, wymiar 45x50, pakowane po 50 szt., z folii LDPE, o grubości 20 mikronów, waga rolki nie mniej niż 400 g, kolor niebieski, zielony, czerwony i żółty. rolka=50 szt.</t>
  </si>
  <si>
    <t>Worki foliowe - wkłady do kubłów na śmieci pojemność 35 l, wymiar  50x55, pakowane po 50 szt., z folii LDPE o grubości 25 mikronów, waga rolki nie mniej niż 620 g, kolor  niebieski, zielony, czerwony  i żółty. rolka=50 szt.</t>
  </si>
  <si>
    <t>Worki foliowe - wkłady do kubłów na śmieci pojemność 60 l, wymiar  60x72,  pakowane po 50 szt., z folii LDPE o grubości 30 mikronów, waga rolki nie mniej niż 1116 g, kolor  czarny  rolka=50 szt.</t>
  </si>
  <si>
    <t>Worki foliowe - wkłady do kubłów na śmieci pojemność 60 l, wymiar  60x72, pakowane po 50 szt., z folii LDPE o grubości 30 mikronów, waga rolki nie mniej niż 1116 g, kolor  niebieski, zielony, czerwony i żółty.   rolka=50 szt.</t>
  </si>
  <si>
    <t>Preparat do natychmiastowej likwidacji pleśni i grzybów na różnego rodzaju powierzchniach, gotowy do użycia z atomizerem, ph 13. opakowanie: 0,5 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</si>
  <si>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Proszek czyszczący na bazie aktywnego tlenu do czyszczenia blatów, kuchenek, glazury, wanien, brodzików, zlewów ze stali nierdzewnej i innych powierzchni mocno zabrudzonych. Bez alergenów, nie powodujący zarysowań czyszczonych powierzchni. 
Proszek do szorowania w opakowaniu o wadze 500g.</t>
  </si>
  <si>
    <t>Środek do mycia i dezynfekcji lodówek, mikrofalówek i blatów kuchennych o działaniu bakterio-, grzybo- i wirusobójczym; majacy pozytywny atest do stosowania w kontakcie z żywnością oraz w obszarze medycznym. Koncentrat, 
opakowanie: 1 l</t>
  </si>
  <si>
    <t xml:space="preserve">
Kosz na śmieci z polipropylenu,  biały, prostokątny, o pojemności 25 l,  otwierany za pomocą przycisku nożnego, z możliwością demontażu każdej części kosza w celu dezynfekcji w kąpieli wodnej.  Kosz dostosowany jest do worków jednorazowych o wymiarach 60 x 72 cm. i pojemności 60l. Posiada ramkę przytrzymującą krawędzie worka na śmieci aby nie  wyślizgiwał się przy otwieraniu pokrywy kosza. 
</t>
  </si>
  <si>
    <t>Dozownik ścienny przeznaczony do dozowania preparatów do odkażania, mycia i pielęgnacji rąk o następujących właściwościach: dozowanie łokciem lub grzbietem dłoni, plastikowy bez elementów metalowych i transparentnych (przeźroczystych np. „szybki” itp.), koloru białego. W celu łatwego przecierania i utrzymania czystości bez wystających elementów mocujących. Dostosowany do pojemników o poj. 500 ml. Możliwość dezynfekcji wszystkich elementów dozownika (wyjmowana pompka dozująca). Element pompki łatwo demontowany, z możliwością mycia w myjniach dezynfektorach. Dozowanie preparatów od góry pojemnika (eliminacja kapania i ew. przeciekania). Łatwy montaż i demontaż, tzn. powieszenie i zdjęcia dozownika ze ściany bez konieczności przykręcania i odkręcania całego dozownika. Dozownik trwały z materiału odpornego na uszkodzenia mechaniczne, takie jak przypadkowe potrącenie, silny nacisk na ramię dozujące Możliwość instalacji (bez konieczności przykręcania do ściany) tacki zabezpieczającej przed kapaniem podczas pobierania preparatu i zabezpieczającej powłoki akrylowe przed preparatami alkoholowymi Regulowana ilość dozowanego preparatu (0,5; 1 lub 1,5 ml)</t>
  </si>
  <si>
    <t>Uniwersalny odtłuszczacz pozostawiający cytrynowy aromat. Skład &lt;5% fosforany, kationowe środki powierzchniowo czynne., niejonowe środki powierzchniowo czynne, Opakowanie 5 l.</t>
  </si>
  <si>
    <t xml:space="preserve">Ręczna szczotka o kształcie przypominającym żelazko do czyszczenia ciężkich zabrudzeń w trudno dostępnych miejscach. Posiada dwukolorowe mocne włosie o dł. ≥ 2,5 cm, w oprawie plastikowej z rączką. Dł. szczotki ≥ 15 cm, szer. ≥ 6 cm </t>
  </si>
  <si>
    <t>Uchwyt z przegubem padu ręcznego na kij, w kolorach: czerwonym, niebieskim, zielonym i żółtym. Długość 23-24 cm, szer. ok. 10 cm, grubość ok. 10 mm, razem z haczykami do mocowania padów. Przegub składa się z wymiennych elementów.</t>
  </si>
  <si>
    <t>Szufelka i zmiotka wykonane z tworzywa sztucznego. Całkowita długość łopatki: 38-39 cm, długość części roboczej łopatki: 22,5-23,5 cm, szerokość łopatki zakończonej gumą: 23 cm. Całkowita długość zmiotki: 30-31 cm, szerokość zmiotki : 3-4 cm, długość części roboczej zmiotki liczonej u nasady: 12-13 cm, długość włosia: 5-6 cm, szufelka i zmiotka stanowi komplet z otworem do zawieszenia</t>
  </si>
  <si>
    <t>Ergonomiczna, profilowana gąbka dwuwarstwowa (pianka i fibra) do mocnych, uporczywych zabrudzeń. Długość  ≥  140 mm, szer.  ≥  70 mm, grubość ≥  40 mm, grubość padu w kolorze zielonym  ≥  5 mm</t>
  </si>
  <si>
    <t>Szczotka ryżowa na kij, plastikowa szczotka do szorowania na kij do usuwania silnych zabrudzeń. Oprawa plastikowa o dł. ok. 24 cm, szer. ok. 6,5 cm oraz  z wycienionym  rantem ( ok. 24 x 1 cm x 2 mm) do skrobania. Sztywne włosie z materiału PET/PVC o dł. 3 cm . Standardowy gwint pod kątem dla uzyskania komfortu pracy i większej siły szorowania.</t>
  </si>
  <si>
    <t>Kij do szczotki ryżowej, chromowany, o dł. ≥ 130 cm, zakończony plastikową rączką z uchwytem do zawieszania.</t>
  </si>
  <si>
    <t>zamiatacz drewniany do powierzchni wewnętrznych, do zamiatania suchych zanieczyszczeń, oprawa drewniana o dł. 40-45 cm, szer. 5-6 cm, z włosem polipropylenowym, z dodatkiem włosia naturalnego o długości min. 6 cm. z kijem o długości min. 140 cm.</t>
  </si>
  <si>
    <t>par</t>
  </si>
  <si>
    <t>komplet</t>
  </si>
  <si>
    <t>Papier toaletowy zwykły szer.9,5-10cm, gram 38-40, wchłaniający szary lub beżowy długość rolki 25 mb</t>
  </si>
  <si>
    <t xml:space="preserve">Papier toaletowy szary, przeznaczony do dozowników,  jednowarstwowy,  gofrowany.  Długość wstęgi nie mniej niż 140 mb, szerokość wstęgi 9 -10 cm. Gramatura minimum 36 g/m2, średnica tulei 6 cm, średnica roli papieru  Ø180-190 mm, wybielenie min. 65%. </t>
  </si>
  <si>
    <t xml:space="preserve">Papier toaletowy biały, przeznaczony do dozowników,  jednowarstwowy,  gofrowany.  Długość wstęgi nie mniej niż 120 mb, szerokość wstęgi 9 -10 cm. Gramatura minimum 38 g/m2, średnica tulei 6 cm, średnica roli papieru  Ø180-190 mm, wybielenie min. 80%. </t>
  </si>
  <si>
    <t>składek</t>
  </si>
  <si>
    <t>Ręcznik składany ZZ biały, 100% celuloza, 2 warstwowy, gofrowany, bez zapachu, nie pozostawiający resztek papieru;  gramatura min. 2x19 g/m² składka 160 listków o wymiarze  230x250 mm +/- 5mm, tj. ok. +/- 2% , poziom wybielenia min. 80%. 1 składka=160szt.</t>
  </si>
  <si>
    <t>Ręcznik składany ZZ biały, 100% celuloza, jednowarstwowy, bez zapachu, nie pozostawiający resztek papieru; gramatura 36 g/m² składka 200 listków o wymiarze  230x250 mm +/- 5mm, tj. ok. +/- 2% , poziom wybielenia min. 75%. 1 składka =200szt.</t>
  </si>
  <si>
    <t xml:space="preserve">Dozownik o cechach : automatyczne, bezdotykowe odcinanie ręcznika co 24 cm,  łatwa i szybka wymiana rolki, szczelnie zamknięta na kluczyk rolka,  redukcja zanieczyszczenia, nóż wykonany z włókna szklanego co nie powoduje tępienia a wręcz ma właściwości samoostrzenia, łatwość wyjmowania mechanizmu tnącego bez używania narzędzi, transparentny, przeźroczysty przód, umożliwiajacy ocenę ilości ręcznika w dozowniku,  możliwość dezynfekcji w kąpieli i mycia w zmywarce,  dozownik posiada pokrętło zwalniające blokadę, używane w konieczności oderwania dłuższego odcinka niż 24cm,  gwarancja trzy lata  Zamawiający dopuszcza dozowniki z nietransparentym przodem pod warunkiem możliwości wizualnej oceny ilości ręcznika (okienko, wskaźnik itp.) </t>
  </si>
  <si>
    <t>metrów bieżących</t>
  </si>
  <si>
    <t>kompletów</t>
  </si>
  <si>
    <t>litrów</t>
  </si>
  <si>
    <t>Dodatkowe wymagania:
Zamawiający wymaga aby produkty oferowane w poz. 1 i 2 pochodziły od jednego producenta.</t>
  </si>
  <si>
    <t>Płyn (metakrzemian disodu 5-10%, wodorotlenek sodu &lt; 1%) do maszynowego mycia utensyliów oraz zapobiegania odkładania kamienia w generatorze pary w myjniach DDC Dolphin oraz Panamatic Optima posiadanych przez Zamawiającego. pH 12,5 , kolor żółty, pojemność kanistra 5l</t>
  </si>
  <si>
    <t>PAD  czarny/ brązowy 17 ( 432 mm) pad do szorowania, wykonany z wyskokiej jakości włókien syntetycznych o otwartej budowie włókninowej, cząsteczki polerujące są rozproszone w materiale i związane spoiwem, każdy pad czyszczący posiada wstępnie wycięty otwór centralny, grubość min 20 mm</t>
  </si>
  <si>
    <t>PAD 17 CZERWONY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</si>
  <si>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11 ( 280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</si>
  <si>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17 BIAŁY 432 mm
pad minimalnie usuwający powłokę wykończeniową o otwartej strukturze odpornej na zapychanie umożliwiające łatwe czyszczenie, grubość 20 mm</t>
  </si>
  <si>
    <t>PAD 17 ZIELONY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</si>
  <si>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PAD 13 ( 345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</si>
  <si>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 xml:space="preserve">Worki do posiadanego przez Zamawiającego odkurzacza Fimap FV15 </t>
  </si>
  <si>
    <t xml:space="preserve">Worki do posiadanego przez Zamawiającego odkurzacza Fimap FV60 </t>
  </si>
  <si>
    <t xml:space="preserve">Stelaż systemowy do mopów kieszeniowych:                                                                                                                          Uchwyt wykonany z polipropylenu w kolorze niebieskim, posiada automatyczny mechanizm zamykający dzięki zastosowaniu stałego magnesu, wyposażony w przegub, który pozwala na łatwą pracę w każdym kierunku. Spłaszczone końce uchwytu umożliwiające łatwe mocowanie nakładki gdy kieszenie nie są rozchylone. Wymiary 39,0 cm x 10,0 cm. Możliwość dezynfekcji chemicznej.
Kij wykonany z aluminium anodowanego  o długości od 135 do 150 cm ; kompatybilny z uchwytem opisanym powyżej, zakończony z jednej strony rękojeścią z tworzywa sztucznego.                                                                          </t>
  </si>
  <si>
    <t>Preparat do pielęgnacji stali nierdzewnej na bazie alkoholu, do czyszczenia matowej
jak i błyszczącej powierzchni. Skutecznie usuwa ślady po palcach i tłustych
zabrudzeniach z takich powierzchni jak okapy, chłodziarki, windy, meble kuchenne,
nie wymaga polerowania, posiada atest PZH, zawiera do 20% alkoholu, wartość pH 7 (+/- 1), gęstość względna 0,97 g/cm³ (+/-0,02) Butelka 600ml ze spryskiwaczem z funkcją strumienia oraz aktywnej, ekonomicznej piany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</si>
  <si>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Zawieszka do toalet w formie czterech kulek i cytrynowym zapachu, która odświeża, czyści zapobiega odkładaniu się kamienia. </t>
  </si>
  <si>
    <t>Rękawice foliowe damskie, męskie niesterylne, opakowanie a 50 par</t>
  </si>
  <si>
    <t>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</si>
  <si>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</si>
  <si>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Na każdym opakowaniu jednostkowym musi być etykieta w języku polskim. Etykieta musi zawierać następujące informacje: nazwa wyrobu,  nazwa producenta wyrobu, data przydatności do użycia lub data produkcji z okresem przydatności do użycia, skład chemiczny i symbole ostrzegawcze o kategorii niebezpieczeństwa. **</t>
  </si>
  <si>
    <t>Dodatkowe wymagania: **</t>
  </si>
  <si>
    <t>** Zamawiający wymaga aby w części 6 wszystkie produkty oferowane w poz.1-8 oraz określone w dodatkowych wymaganiach były od jednego producenta.</t>
  </si>
  <si>
    <t>** Zamawiający wymaga aby w części 17 wszystkie produkty oferowane w poz.1-5 były od jednego producenta.</t>
  </si>
  <si>
    <t>Preparat do ekstrakcyjnego czyszczenia wykładzin podłogowych i dywanów. Preparat zostawia delikatną powłokę zabezpieczającą. Skutecznie eliminuje kurz i roztocze. Posiada technologię neutralizacji zapachów. pH koncentratu ok 8, Gęstość nie mniej niż 1,03 g/cm3. Opakowanie=5 litrów **</t>
  </si>
  <si>
    <t>Ręcznik papierowy w rolce, systemowy, kompatybilny z dozownikiem AutoCut Dispenser Midi, w który wyposażone są obiekty Zamawiającego(parametry dozownika opisane poniżej w poz. 2), bez perforacji, do gilotynowego odcinania, celuloza 100% , 2 warstwowy, szerokość roli 20,5  gramatura 2x17 g/m²</t>
  </si>
  <si>
    <t>Ręcznik dwuwarstwowy do osuszania rąk kompatybilny z dozownikiem Tork Matic, który posiada Zamawiający; przynajmniej jedna warstwa z celulozy strukturalnej; długość rolki min. 150 mb, szerokość rolki 21 cm, średnica rolki 19 cm.; średnica gilzy 3,8 cm.; gramatura obu warstw min. 41 g/m2; każda rolka wyposażona w plastikowy uchwyt ułatwiający założenie; ręcznik posiadający certyfikat środowiskowy EU Ecolabel (lub równoważny), oraz atest dopuszczający do kontaktu z żywnością. Wymagana (w ramach materiałów firmowych) karta techniczna wydana przez producenta potwierdzająca parametry papieru.</t>
  </si>
  <si>
    <t>Ręcznik papierowy, perforowany, wytrzymały i chłonny, 1 warstwowy z zawartością celulozy w rolce o długości min 300 mb, szerokość rolki 19,8 cm,  średnica rolki 19,5 cm. W kolorze białym. Ręczniki muszą być kompatybilne z dozownikiem TORK Reflex, który posiada Zamawiający. Ręczniki posiadające wyjmowaną gilzę ułatwiającą szybkie i łatwe uzupełnianie wkładów. Długość rolki 300m (+/- 2%, ilość arkuszy na rolce min. 850 szt., max 870 szt. Gramatura 24,5g/m². Ręcznik dozowany przez dozownik po jednym odcinku. Ręcznik posiadający certyfikat środowiskowy EU Ecolabel (lub równoważny), oraz atest dopuszczający do kontaktu z żywnością  Wymagana (w ramach materiałów firmowych) karta techniczna wydana przez producenta potwierdzająca parametry papieru.</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</si>
  <si>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</si>
  <si>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</si>
  <si>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Skoncentrowany środek do mycia powierzchni szklanych o właściwościach zwilżających. Możliwy do stosowania na wszystkich powierzchniach zmywalnych. pH w zakresie 6,3 - 7,5 (100%); gęstość koncentratu 0,95 - 1 g/cm3; Nie pozostawia smug. Środek nie jest sklasyfikowany jako niebezpieczny w myśl rozporządzenia (WE)1272/2008. Zalecane stężenie roztworu roboczego 0,25 - 0,5 %.  Produkt o składzie zawierającym: max. 5% anionowe związki powierzchniowo - czynne, 5 - 15% alkohol etylowy, 1-5% alkilosulfobursztyniany.Produkt posiada Certyfikat potwierdzający właściwości ekologiczne produktu-Ecolabel lub równoważny. Opakowanie: butelka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</si>
  <si>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Powłoka do podłog nadająca wysoki połysk, odporna na alkohole i preparaty dezynfekcyjne. Tworzy trwałą powłokę na powierzchni podłóg, odporną na ścieranie. Spełnia standardy ASTM D-2047 (lub równoważne) w zakresie współczynnika tarcia statycznego. Zawiera w swoim składzie polimery i woski 1-(2-metoksypropoksy)propan-2-ol wodotlenek amonu. pH ok. 8 ; Gęstość min. 1,03 g/cm3; wydajność 20-40ml/m2. Opakowanie=5 litrów **</t>
  </si>
  <si>
    <t>Trwała powłoka impregnująco-zabezpieczającą do podłóg nieelastycznych. Może być stosowana na lastryko, płytkach kamiennych, cegle, łupku nieszkliwionych płytkach ceramicznych i marmurze. Produkt zawierający  1-fenoksypropan-2-ol, alkohole C12-15 etoksylowane 9EO oraz wodorotlenek amonu.Posiada właściwości antypoślizgowe zgodne ze standardem (ASTM D-2047 lub równoważne) Mleczna, biała barwa, pH ok. 9, :gęstość 1.03  g/cm³  (20 °C). Opakowanie=5 litrów  **</t>
  </si>
  <si>
    <t>Powłoka polimerowa wysoko połyskowa o podwyższonej wytrzymałości nadająca się do większości typów podłóg wodoodpornych. Odporna na zarysowania i ślady po obuwiu  Spełnia standardy ASTM D-2047 (lub równoważne) w zakresie współczynnika tarcia statycznego. pH ok. 8; Gęstość ok.1,04g/cm3. Opakowanie=5 litrów **</t>
  </si>
  <si>
    <t xml:space="preserve">Wykonawca zobowiązany jest do przekazania Zamawiającemu w zakresie cześci 6:
1. Na czas realizacji umowy (w cenie oferty) - udostępnienie naściennych systemów dozowania w ilości max. 80 szt (systemy te po zakończeniu umowy będą podlegały zwrotowi). Opis systemu dozującego: Stacjonarne, naścienne urządzenie przepływowe podłączane do instalacji wodnej umożliwiające automatyczne i precyzyjne dozowanie produktów chemicznych w stężeniach od 0,1% do min. 2%. Urządzenie musi być przystosowane do dozowania czterech różnych produktów i wyposażone w mechanizm umożliwiający łatwy i szybki wybór jednego z produktów. Dozownik musi być wyposażony w zawory zwrotne zabezpieczające instalację wodną przed dostaniem się do niej środka chemicznego lub jego roztworu. Obudowa powinna być wykonana z materiałów odpornych na działanie środków chemicznych;
2. W cenie oferty w zakresie cześci 6 - przekazanie (bezzwrotnie) Zamawiającemu butelek o następujących wymaganiach i parametrach:
a) 750 szt. butelek o pojemności 1 l z dołączonym dozownikiem do koncentratu (doza 10 ml.). Butelka musi być wyposażona w nadruk lub wodoodporną naklejkę zawierającą nazwę produktu, jego przeznaczenie oraz symbole ostrzegawcze o kategorii niebezpieczeństwa.                                                                                                                                         b) 300 szt. butelek ze spryskiwaczem o pojemności 750 ml. na produkt do mycia powierzchni szklanych wyposażonych w nadruk lub wodoodporną naklejkę zawierającą nazwę produktu, jego przeznaczenie oraz symbole ostrzegawcze o kategorii niebezpieczeństwa.                                                                                                             c) 300 szt. butelek ze spryskiwaczem o pojemności 750 ml. na produkt do czyszczenia toalet wyposażonych w nadruk lub wodoodporną naklejkę zawierającą nazwę produktu, jego przeznaczenie oraz symbole ostrzegawcze o kategorii niebezpieczeństwa.   </t>
  </si>
  <si>
    <t>Klasa wyrobu medycznego</t>
  </si>
  <si>
    <t>Dotyczy części 10-12, 14: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</si>
  <si>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Łagodny detergent zasadowy, do mycia automatycznego pojemników na wydaliny ludzkie -   basenów, kaczek,  itp. Umożliwiający stosowanie na powierzchniach odpornych na zasady, jak stal nierdzewna, ceramika, szkło, odpowiedni plastik. Biodegradowalna formuła. Dozowanie nie większe niż 4 ml/l  zależnie od twardości wody. Zapobiegający powstawaniu kamienia i korozji. Zawierający nie więcej niż  5% związków powierzchniowo czynnych i nie więcej niż  5% polikarboksylanów. Kanister 5 litrów, nadający się do recyklingu.</t>
  </si>
  <si>
    <t xml:space="preserve"> Łagodny zasadowy roztwór, do spłukiwania/mycia automatycznego pojemników na wydaliny ludzkie - basenów, kaczek,  itp., oraz orurowania myjni. Stosowany do przemywania i spłukiwania. Zapobiegający tworzeniu się kamienia i korozji. Umożliwiający stosowanie na powierzchniach odpornych na zasady, jak stal nierdzewna, ceramika, szkło, plastik. Zawierający polikarboksylany w stężeniu 15-30%. Biodegradowalna formuła. Kanister 5 litrowy, nadający się do recyklingu.</t>
  </si>
  <si>
    <t>Dodatkowe wymagania:
Zamawiający wymaga aby produkty oferowane w poz. 1-3 pochodziły od jednego producenta.
Zamawiający wymaga aby produkty oferowane w poz. 4-5 pochodziły od jednego producenta.</t>
  </si>
  <si>
    <r>
      <t>Zestaw: pojemnik + wkład chusteczek. Gotowe do użycia chusteczki bezalkoholowe o właściwościach myjąco-dezynfekcyjnych,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bakteriobójcze i drożdzobójcze w czasie nie dłuższym niż 1 minuta (warunki czyste i brudne), grzybobójcze i prątkobójcze nie dłuższym niż 15 minut (warunki czyste i brudne), działanie wirusobójcze na wirusy osłonkowe w czasie nie dłu</t>
    </r>
    <r>
      <rPr>
        <sz val="11"/>
        <color rgb="FFFF0000"/>
        <rFont val="Garamond"/>
        <family val="1"/>
        <charset val="238"/>
      </rPr>
      <t>ż</t>
    </r>
    <r>
      <rPr>
        <sz val="11"/>
        <rFont val="Garamond"/>
        <family val="1"/>
        <charset val="238"/>
      </rPr>
      <t>szym niz 30 sekund, a na wirus Noro (badanie mysi norovirus) w czsie nie dłuższym 1 minut</t>
    </r>
    <r>
      <rPr>
        <sz val="11"/>
        <color rgb="FFFF0000"/>
        <rFont val="Garamond"/>
        <family val="1"/>
        <charset val="238"/>
      </rPr>
      <t>a</t>
    </r>
    <r>
      <rPr>
        <sz val="11"/>
        <rFont val="Garamond"/>
        <family val="1"/>
        <charset val="238"/>
      </rPr>
      <t>. Rozmiar chusteczek - nie mniej niż: 21 cm długości i 12 cm szerokości. Pojemnik musi posiadać zamykanie chroniące chusteczki przed wysychaniem oraz być opatrzony oryginalną nalepką w języku polskim. Wielkość wkładu 120-150 chusteczek.</t>
    </r>
  </si>
  <si>
    <t>* jeżeli wybór oferty będzie prowadził do powstania u Zamawiającego obowiązku podatkowego, zgodnie z przepisami o podatku od towarów i usług, należy podać cenę netto.</t>
  </si>
  <si>
    <t>Cena brutto*:</t>
  </si>
  <si>
    <t>Cena jednostkowa brutto*</t>
  </si>
  <si>
    <t>Wartość brutto* pozycji</t>
  </si>
  <si>
    <t>Środek czyszczący do toalet o właściwościach dezynfekujących. Gotowy do użycia, w postaci żelu, usuwa osady wapienne, brud i nieprzyjemne zapachy. Nadaje się do użycia na wszystkich powierzchniach odpornych na działanie kwasów. Ma działanie bakteriobójcze zgodne z normami PN-EN 1276 i PN-EN 13697 (lub równoważnymi). pH w zakresie 2,0 - 2,5; gęstość wzgledna 1,02 - 1,05 g/ml. Produkt o składzie zawierającym: 5 - 20% niejonowe związki powierzchniowo - czynne, 3-10% kwas glikolowy, 5-15% alkohole etoksylowane rozgałęzione. Opakowanie: butelka 750 m l. typu WC kaczka. **</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</si>
  <si>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 nie dłuższy niż 1 minuta. Działanie przeciw prątkom grużlicy zgodnie z metodyką PZH i IGiChP (potwierdzone w ramach badań mikrobiologicznych) w czasie nie dłuższym niż 5 minut. Opakowanie 650 ml.</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</si>
  <si>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nie dłuższy niż 1 minuta. Działanie przeciw prątkom grużlicy zgodnie z metodyką PZH i IGiChP (potwierdzone w ramach badań mikrobiologicznych) w czasie nie dłuższym niż 5 minut. Opakowanie 5 l.</t>
  </si>
  <si>
    <t xml:space="preserve">Podchloryn sodu, płynny, o stężeniu nie mniejszym niż 13% i nie większym niż 17% aktywnego chloru, stabilizowany, gwarantujący trwałość minimum 4 tygodnie od daty dostawy. Pakowany w kanistrach (opakowaniach) nie mniejszych niż 25 litrów a nie większych niż 30 l. Wymaga się, aby na każdym opakowaniu (kanistrze) znajdowała się informacja o stężeniu, pojemności wypełnienia i dacie przydatności do użycia. Kanister musi być zabezpieczony w sposób dający pewność, że nie był otwarty od czasu napełnienia kanistra (np. plombą, banderolą, folią itp.). </t>
  </si>
  <si>
    <r>
      <t xml:space="preserve">Preparat do usuwania kurzu z powierzchni mebli w sprayu. Opakowanie:  300- 500 ml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dopuści gotowy do użycia preparat w postaci pianki o zapachu zielonej herbaty, przeznaczony do mycia powierzchni wodoodpornych (mebli, blatów, ścian, glazury, szyb, powierzchni lakierowanych, emaliowanych, ceramicznych, z tworzyw sztucznych, szkła). Właściwości antystatyczne. Nie pozostawia smug, zapobiega powstawaniu śladów palców. Konfekcjonowany w opakowanie 500 ml ze spryskiwaczem</t>
    </r>
  </si>
  <si>
    <r>
      <t xml:space="preserve">Ściereczka z mikrofazy do łatwego i szybkiego czyszczenia każdej powierzchni, nie pozostawiająca smug ani kłaczków, wysokochłonna, gramatura min. 220 g, skład poliester min. 80%, poliamid max. 20%, wymiary 36x36 cm lub 40x40 cm (+/- 5%). Ściereczka w czterech kolorach: żółty, różowy/czerwony, niebieski, zielony. Ściereczka posiadająca wzmacniany szew na krawędziach. Poziom absorpcji 500%. Wytrymałość min. 300 cykli prania. 
</t>
    </r>
    <r>
      <rPr>
        <sz val="11"/>
        <color rgb="FFFF0000"/>
        <rFont val="Garamond"/>
        <family val="1"/>
        <charset val="238"/>
      </rPr>
      <t>Dopuszcza się (pod warunkiem spełniania przez oferowaną ściereczkę wymogów stawianych przez Zamawiającego w zakresie gramatury i składu) ściereczkę z mikrofazy ogólnego zastosowania przeznaczona do mycia wszelkich powierzchni zmywalnych takich jak blaty, lustra, szyby, meble biurowe i sprzęt komputerowy. Dzięki wyjątkowym właściwościom mikrofazy, ściereczka zapewnia wysoki komfort mycia zarówno na mokro, jak i na sucho. Gwarantuje wyjątkowe właściwości zbierania i zatrzymywania w swojej strukturze brudu, kurzu i płynów. Absorbuje do 8 razy więcej wody niż sama waży. Wytrzymałość: ok. 300 cykli prania. Zastosowanie płynu myjącego zwiększa skuteczność aktywnej mikrofazy. Ściereczka nie rysuje powierzchni i nie pozostawia smug. Wymiary: 40x40 cm; dostępne kolory: czerwony, niebieski, żółty, zielony. Pakowane po 5 szt</t>
    </r>
  </si>
  <si>
    <r>
      <t xml:space="preserve">Kij aluminiowy do uchwytu pada, długość ≥  140 cm, zakończony plastikową rączką, w kolorach :  czerwonym, niebieskim, zielonym i żółtym, z otworem do zawieszenia. Kompatybilny z uchwytem padu z pozycja 2.
</t>
    </r>
    <r>
      <rPr>
        <sz val="11"/>
        <color rgb="FFFF0000"/>
        <rFont val="Garamond"/>
        <family val="1"/>
        <charset val="238"/>
      </rPr>
      <t>Dopuszcza się (pod warunkiem, że kij będzie kompatybilny z uchwytem pada ręcznego z części 3 poz. 2) drążek aluminiowy przeznaczony do mocowania uchwytów do nakładek. Możliwość mocowania uchwytów w 2 zakresach (otwory o średnicy 6,3 mm umieszczone w odległości 1,7 i 2,8 cm od końca drążka). Drążek zakończony jest rączką wykonaną z tworzywa sztucznego w kolorze grafitowym lub czarnym. Rączka posiada otwór o średnicy 1,5 cm, umożliwiający zawieszenie drążka na haku. Długość drążka: 140 cm</t>
    </r>
  </si>
  <si>
    <r>
      <t xml:space="preserve">Profesjonalny odświeżacz powietrza do pomieszczeń. Posiadający spryskiwacz pozwalający uzyskać  delikatną mgiełkę która długo utrzyma zapach w powietrzu. O min. 5 różnych zapachach do wyboru przez Zamawiającego. Opakowanie 0,5l. W składzie Eter monobutylowy glikolu dietylenowego 10,0-11,0%. Utwardzony olej rycynowy oksyetylenowany 40EO 4.0%.PH7
</t>
    </r>
    <r>
      <rPr>
        <sz val="11"/>
        <color rgb="FFFF0000"/>
        <rFont val="Garamond"/>
        <family val="1"/>
        <charset val="238"/>
      </rPr>
      <t>Dopuszcza się produkt w opakowaniu 0,6 l posiadający w składzie mieszaninę poreakcyjna 5-chloro-2-metylo-2H-izotiazol-3-onu [nr WE 247-500-7] i 2-metylo-2H izotiazol-3-onu [nr WE 220-239-6] (3:1), spełniający pozostałe pierwotne zapisy SWZ.</t>
    </r>
  </si>
  <si>
    <r>
      <t xml:space="preserve">Łagodne mleczko czyszczące  zabrudzenia bez zarysowań.  Do powierzchni emaliowanych, glazurowanych, ceramicznych i ze stali nierdzewnej. Czyszczące przypalenia, osady z wapnia, olej i tłuste plamy, zabrudzenia spożywcze.  Łatwe do spłukiwania, nadające połysk bez zarysowań. Opak. 500 ml 
</t>
    </r>
    <r>
      <rPr>
        <sz val="11"/>
        <color rgb="FFFF0000"/>
        <rFont val="Garamond"/>
        <family val="1"/>
        <charset val="238"/>
      </rPr>
      <t>Dopuszcza się mleczko o przyjemnym cytrynowym zapachu przeznaczone doczyszczenia powierzchni gładkich, stali nierdzewnej, ceramiki, kuchenek, glazury, terakoty, kafelków, emalii, porcelany, zlewozmywaków, wanien. Usuwa kamień, osady z wody, rdzę, osady z mydła, przypalone i tłuste zabrudzenia. Konfekcjonowany w opakowanie 650g z odpowiednim przeliczeniem ilości wymaganych przez Zamawiającego</t>
    </r>
  </si>
  <si>
    <r>
      <t xml:space="preserve">Skoncentrowany proszek do prania tkanin kolorowych, nie zawiera fosforanów,
skutecznie, w niewielkich stężeniach działa już w 30°C, chroni kolory pranych
tkanin, zawiera substancje zmiękczające wodę i zapobiega powstawaniu osadu w pralce, zawiera 15-30% zeolitów, &lt;5% anionowych środków powierzchniowo czynnych, niejonowe środki pow. czynne, enzymy, kompozycję zapachową, dozowanie 85g (+/-2g) / 5kg suchej tkaniny, opakowanie 3kg
</t>
    </r>
    <r>
      <rPr>
        <sz val="11"/>
        <color rgb="FFFF0000"/>
        <rFont val="Garamond"/>
        <family val="1"/>
        <charset val="238"/>
      </rPr>
      <t>Dopuszcza się proszek w jednostce miary 1 kg, z odpowiednim przeliczeniem ilości  wymaganych przez Zamawiającego.</t>
    </r>
  </si>
  <si>
    <r>
      <t xml:space="preserve">Skoncentrowany proszek do prania tkanin białych, we wszystkich typach pralek oraz do prania ręcznego, nie zawiera fosforanów, skutecznie, w niewielkich stężeniach działa
już w 30°C, chroni przed szarzeniem tkanin, zawiera substancje zmiękczające wodę i zapobiega powstawaniu osadu w pralce, zawiera 15-30% zeolitów, 5-15% anionowych środków powierzchniowo czynnych, &lt;5% niejonowych środków pow. czynnych, enzymy,
związki wybielające na bazie tlenu, rozjaśniacz optyczny, kompozycję zapachową,
dozowanie 85g (+/-2g) / 5kg suchej tkaniny, opakowanie 3kg
</t>
    </r>
    <r>
      <rPr>
        <sz val="11"/>
        <color rgb="FFFF0000"/>
        <rFont val="Garamond"/>
        <family val="1"/>
        <charset val="238"/>
      </rPr>
      <t>Dopuszcza się proszek w opakowaniu 6 kg, spełniający pozostałe pierwotne zapisy SWZ, z odpowiednim przeliczeniem ilości wymaganych przez Zamawiającego
Dopuszcza się proszek w jednostce miary 1 kg, z odpowiednim przeliczeniem ilości  wymaganych przez Zamawiającego.</t>
    </r>
  </si>
  <si>
    <r>
      <t xml:space="preserve">Ręczniki papierowe szare, składane ZZ , wodo utrwalone, jednowarstwowe, gofrowane, bez zapachu, nie pozostawiające resztek papieru , gramatura min. 40g/m2, wymiar listka 230x250mm </t>
    </r>
    <r>
      <rPr>
        <sz val="11"/>
        <color rgb="FFFF0000"/>
        <rFont val="Garamond"/>
        <family val="1"/>
        <charset val="238"/>
      </rPr>
      <t>(+/- 2%)</t>
    </r>
    <r>
      <rPr>
        <sz val="11"/>
        <rFont val="Garamond"/>
        <family val="1"/>
        <charset val="238"/>
      </rPr>
      <t>, pakowane  po 200 listków w zgrzewce, wybielenie min. 60% . 1 szkładka=200szt.</t>
    </r>
  </si>
  <si>
    <r>
      <t xml:space="preserve">Mydło w płynie, białe, o dobrych właściwościach użytkowych,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emulsję przeznaczoną do mycia rąk, skóry głowy i ciała. Bez zawartości mydła, przeznaczona dla osób z alergią i nietolerancją na produkty zawierające mydło. Produkt zawiera substancje pielęgnujące, polecany dla personelu medycznego i osób narażonych na macerację skóry w wyniku częstego mycia. Produkt przebadany dermatologicznie. Skład: anionowe środki powierzchniowo czynne, amfoteryczne związki powierzchniowo czynne (betaina kokosowa). Zawiera glicerynę. Konfekcjonowany w opakowanie 5L</t>
    </r>
  </si>
  <si>
    <r>
      <t xml:space="preserve">Pad ręczny z materiału Virgin Poliester, w kolorach :  czarnym, zielonym, czerwonym, niebieskim i szarym, o wymiarze 25 x 11,5 cm (± 5%)  i  grubości  2,3 cm ± 5%. Do szorowania na mokro ciężko usuwalnych zabrudzeń, warstw wosku, starych powłok polimerowych i śladów cementu. Pasujący do uchwytów ręcznych i na kij, o wymiarach 23-24 cm x ok. 10 cm 
</t>
    </r>
    <r>
      <rPr>
        <sz val="11"/>
        <color rgb="FFFF0000"/>
        <rFont val="Garamond"/>
        <family val="1"/>
        <charset val="238"/>
      </rPr>
      <t>Dopuszcza się pad (pod warunkiem, że pad będzie pasował do uchwytów ręcznych i na kij oraz będzie dostępny we wszystkich kolorach wymaganych przez Zamawiającego) ręczny służący do czyszczenia powierzchni rogowych. Mocowanie na packę ręczną z przegubem. Dostępny w 3 kolorach (szary, zielony, czerwony) Wymiary: 250x115x20mm. Pasujący do uchwytów ręcznych (23cm)</t>
    </r>
  </si>
  <si>
    <r>
      <t xml:space="preserve">Specjalny zdzieracz do usuwania powłok z podłóg wodoodpornych, nie wymagający neutralizacji, preparat powinien być przeznaczony do czyszczenia podłóg przed ponownym nałożeniem nowej powłoki, preparat nie wymagający spłukiwania, powinien zapewniać doskonałą zwilżalność i zdolność emulsyfikacji zanieczyszczeń,   Skład: 2-butoksyetanol, 2-aminoetanol, p-kumenosulfonian sodu oraz wodorotlenek sodu, jasnożółta ciecz o pH ok 12,0 i gestości ok. 1,04g/cm3, stężenie 10%.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Opakowanie=5 litrów **
</t>
    </r>
    <r>
      <rPr>
        <sz val="11"/>
        <color rgb="FFFF0000"/>
        <rFont val="Garamond"/>
        <family val="1"/>
        <charset val="238"/>
      </rPr>
      <t>Dopuszcza się (pod warunkiem spełnienia pozostałych parametrów wymaganych przez Zamawiającego w poz. 5 jak również parametrów wymaganych dla całej części 17 (tj. jeden producent)) silnie działający, bezzapachowy koncentrat do zmywania starych powłok woskowych i polimerowych, stosowany również do gruntownego czyszczenia płytek gresowych i innych twardych odpornych na alkalia podłogach. Do stosowania ręcznego i maszynowego. Dozowanie: od 0,5 do 2,5 l na 10 l wody. Zawierający w swoim składzie: niejonowe środki powierzchniowo-czynne, 2-(2-butoksyetoksy)etanol, 2-aminoetanol, wodorotlenek sodu, metakrzemian sodu pięciowodny. Gęstość 1,035-1,055 g/cm3, pH 13-14. Konfekcjonowany w opakowanie 5L</t>
    </r>
  </si>
  <si>
    <r>
      <t xml:space="preserve">Mop jednorazowy przeznaczony do mycia i dezynfekcji powierzchni o wymiarach 410x120 mm, wadze min. 30g i wchłanialności wody min. 150ml. Warstwa wierzchnia używana do sprzątania z 5% domieszką  mikrowółkien nietkanych rozszczepionych na 32 kapilary, grubości włókna 0,075 dtex i następującym składzie: 70% poliester, 30% wiskoza w kolorze białym oraz obszyciem w kolorze niebieskim lub czerwonym wykonanym w 100% z polipropylenu dla wyróżnienia stref sprzątania. Mop posaida kieszenie wykonanych w 100% z polipropylenu do montażu na standardowym uchwycie 40 cm. na mopa kieszeniowego. Zamawiający dopuszcza mop jednorazowy spełniający wymagania techniczne powyżej ale mocowany na tzw. "rzep" pod warunkiem (i tylko w przypadku korzystania z tego dopuszczenia) dostarczenia (w cenie oferty) 15 szt. zestawów składających się z kompatybilnego uchwytu do mopa wraz z kijem aluminiowym o długości min. 140 cm.
</t>
    </r>
    <r>
      <rPr>
        <sz val="11"/>
        <color rgb="FFFF0000"/>
        <rFont val="Garamond"/>
        <family val="1"/>
        <charset val="238"/>
      </rPr>
      <t>Dopuszcza się mop posiadający właściwości zbierające bakterie na poziomie 99,99% i korona-wirus BCoV na poziomie 99,99% przy użyciu wyłącznie oczyszczonej wody, poparte badaniami przez certyfikowany niezależny instytut badawczy</t>
    </r>
  </si>
  <si>
    <r>
      <t xml:space="preserve">Folia aluminiowa </t>
    </r>
    <r>
      <rPr>
        <sz val="11"/>
        <color rgb="FFFF0000"/>
        <rFont val="Garamond"/>
        <family val="1"/>
        <charset val="238"/>
      </rPr>
      <t>44 lub</t>
    </r>
    <r>
      <rPr>
        <sz val="11"/>
        <rFont val="Garamond"/>
        <family val="1"/>
        <charset val="238"/>
      </rPr>
      <t xml:space="preserve"> 45 cm x 150 m żaroodporna</t>
    </r>
  </si>
  <si>
    <r>
      <t xml:space="preserve">Folia aluminiowa </t>
    </r>
    <r>
      <rPr>
        <sz val="11"/>
        <color rgb="FFFF0000"/>
        <rFont val="Garamond"/>
        <family val="1"/>
        <charset val="238"/>
      </rPr>
      <t>29 lub</t>
    </r>
    <r>
      <rPr>
        <sz val="11"/>
        <rFont val="Garamond"/>
        <family val="1"/>
        <charset val="238"/>
      </rPr>
      <t xml:space="preserve"> 30 cm x 150 m żaroodporna</t>
    </r>
  </si>
  <si>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w postaci nasączonych chusteczek. Stężenie nadtlenku wodoru w granicach od 1 grama do 1,25 grama na 100 gram preparatu. Wykazujący działanie bakteriobójcze, drożdżobójcze, grzybobójcze w czasie nie dłuższym niż 5 minut (warunki brudne), według normy EN 16615 lub równoważnej. Wykazujący działanie wirusobójcze wobec Adeno, Polyoma SV40, Rota oraz wirusy HBV, HCV, HIV  w czasie nie dłuższym niż 1 minuta, a w przypadku wirusa Noro i prątków grużlicy nie duższym niż 60 minut (warunki brudne). Opakowanie zawierające od 90 do 110 nasączonych chusteczek o wymiarach między 19-21 cm szerokości i 19-21 cm długości. Wymagana trwałość po otwarciu opakowania chusteczek - nie mniej niż</t>
    </r>
    <r>
      <rPr>
        <sz val="11"/>
        <color rgb="FFFF0000"/>
        <rFont val="Garamond"/>
        <family val="1"/>
        <charset val="238"/>
      </rPr>
      <t xml:space="preserve">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</si>
  <si>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xml:space="preserve">,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40 do 60 nasączonych chusteczek o wymiarach między 24-30 cm szerokości i 35-40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</si>
  <si>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 xml:space="preserve">O2,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90 do 110 nasączonych chusteczek o wymiarach między 19-21 cm szerokości i 19-21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</si>
  <si>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 xml:space="preserve">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24 godziny (potwierdzone badaniami).  Potwierdzona badaniami według norm europejskich (lub równoważnych) skuteczność działania w na: B (w tym </t>
    </r>
    <r>
      <rPr>
        <strike/>
        <sz val="11"/>
        <color rgb="FFFF0000"/>
        <rFont val="Garamond"/>
        <family val="1"/>
        <charset val="238"/>
      </rPr>
      <t>Mycoplasma</t>
    </r>
    <r>
      <rPr>
        <sz val="11"/>
        <color rgb="FFFF0000"/>
        <rFont val="Garamond"/>
        <family val="1"/>
        <charset val="238"/>
      </rPr>
      <t xml:space="preserve"> Mycobacterium</t>
    </r>
    <r>
      <rPr>
        <sz val="11"/>
        <rFont val="Garamond"/>
        <family val="1"/>
        <charset val="238"/>
      </rPr>
      <t xml:space="preserve"> tuberculosis), F (w tym Candida albicans, Aspergillus niger), V (w tym w tym Adeno,  Polio, Noro), oraz Clostridium difficile (R027) zgodnie z normą EN 13704 (lub równoważną).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3,5 g, szczelnie zamykany pojemnik z tabletkami </t>
    </r>
  </si>
  <si>
    <t>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jeden dzień (potwierdzone badaniami). Potwierdzona badaniami według norm europejskich (lub równoważnych) skuteczność działania: a) dezynfekcji nie zanieczyszczonych substancjami organicznymi zmywalnych powierzchni i przedmiotów metodą zanurzeniową wpobec B, F, V w stężeniu odpowiadającym 1000 ppm aktywnego chloru w czasie nie dłuższym niż 15 minut, a w stężeniu odpowiadającym 2000 ppm aktywnego chloru w tym samym czasie również wobec Tbc, b) dezynfekcję zmywalnych powierzchni zanieczyszczonych substancjami organicznymi skuteczną wobec B (w tym Tbc), F, V w stężeniu odpowiadającym 6000 ppm aktywnego chloru w czsie nie dłuższym niż 15 minut, c) dezynfekcję poprzez zalewanie rozlanej krwi, wydzielin i wydalin skuteczną wobec B, V, F w stężeniu odpowadającym 10000 ppm aktywnego chloru w czasie nie przekraczającym 15 minut. d) wobec Clostridium difficile (przebadane w warunkach brudnych i czystych) w czasie nie dłuższym niż 15 minut w stężeniu odpowiadającym 10 000 ppm aktywnego chloru.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 g, szczelnie zamykany pojemnik z tabletkami</t>
  </si>
  <si>
    <t xml:space="preserve">Preparat w postaci płynnego koncentratu do przygotowania roztworu roboczego do sporobójczej dezynfekcji i mycia powierzchni, narzędzi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czas nie dłuższy niż 1 min. (badania zgodnie z normami EN 1276, EN 13727, EN 14561 lub równoważnymi), grzyby i drożdże (w tym: C.albicans, A.niger) - czas nie dłuższy niż 5 min. (badania zgodnie z normami EN 13624, EN 14562 lub równoważnymi), wirusy osłonkowe (oraz HIV, HCV, HBV) - w czasie nie dłuższym niż 1 min., i nieosłonkowe (w tym: Polio, Adeno, Noro) - w czasie nie dłuższym niż 5 min. (badanie wg normy EN 14476 lub równoważnej), prątki gruźlicy -Tbc - w czasie nie dłuższym niż 5 min. (wg normy EN 14348 lub równoważnej), spory C.difficile, C.perfringens -w czasie nie dłuższym niż 1 minuta (wg normy EN 14347 lub równoważnej). O zapachu neutralnym. </t>
  </si>
  <si>
    <t>Ściereczki włókninowe, białe, jednorazowego użytku, miękkie, elastyczne, chłonne, wytrzymałe,  o regularnej strukturze siateczki, w I gatunku, bez dziur i wycienionych miejsc,  niskopylne, bez dodatku silikonu i celulozy, cięte w regularne kwadraty  o wymiarze 30 x 30cm,  gramatura 50g/m² (+/- 5%), skład : 60-70% wiskozy i 30-40% poliestru, konfekcjonowane w pakiety 1 kg, ilość ściereczek w pakiecie : 235-240 szt.                                                                 Zamawiający wymaga aby ściereczki były składane na 4 części.                                                                                           
Zaoferowany produkt nie może występować w roli, musi być pocięty i składany na 4 części w 1 kg pakiety. W zakresie rodzaju pakowania pakietów Zamawiający dopuszcza każdy rodzaj opakowania przy czym opakowanie to ma chronić produkt przez zanieczyszczeniem i uszkodzeniem. 
Zamawiajacy dopuszcza: ściereczki o warstwach trwale ze sobą połączonych przy zastrzeżeniu, że łączna powierzchnia włókniny wynosi 900 cm 2 a warstwy włókniny są trwale połączone ze sobą. Produkt posiada atest PZH.. Opakowanie =1kg</t>
  </si>
  <si>
    <t>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</si>
</sst>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6">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z val="11"/>
      <color theme="1"/>
      <name val="Garamond"/>
      <family val="1"/>
      <charset val="238"/>
    </font>
    <font>
      <i/>
      <sz val="11"/>
      <color theme="1"/>
      <name val="Garamond"/>
      <family val="1"/>
      <charset val="238"/>
    </font>
    <font>
      <b/>
      <sz val="11"/>
      <color theme="1"/>
      <name val="Garamond"/>
      <family val="1"/>
      <charset val="238"/>
    </font>
    <font>
      <b/>
      <sz val="11"/>
      <color theme="1"/>
      <name val="Wingdings 2"/>
      <family val="1"/>
      <charset val="2"/>
    </font>
    <font>
      <vertAlign val="subscript"/>
      <sz val="11"/>
      <name val="Garamond"/>
      <family val="1"/>
      <charset val="238"/>
    </font>
    <font>
      <i/>
      <sz val="11"/>
      <name val="Garamond"/>
      <family val="1"/>
      <charset val="238"/>
    </font>
    <font>
      <strike/>
      <sz val="11"/>
      <color rgb="FFFF0000"/>
      <name val="Garamond"/>
      <family val="1"/>
      <charset val="238"/>
    </font>
  </fonts>
  <fills count="2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165" fontId="7" fillId="0" borderId="0" applyFill="0" applyBorder="0" applyAlignment="0" applyProtection="0"/>
    <xf numFmtId="0" fontId="11" fillId="9" borderId="5" applyNumberFormat="0" applyAlignment="0" applyProtection="0"/>
    <xf numFmtId="0" fontId="12" fillId="22" borderId="6" applyNumberFormat="0" applyAlignment="0" applyProtection="0"/>
    <xf numFmtId="0" fontId="13"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15" fillId="0" borderId="0" applyNumberFormat="0" applyFill="0" applyBorder="0" applyProtection="0">
      <alignment vertical="top" wrapText="1"/>
    </xf>
    <xf numFmtId="0" fontId="14"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7" applyNumberFormat="0" applyFill="0" applyAlignment="0" applyProtection="0"/>
    <xf numFmtId="0" fontId="20" fillId="23" borderId="8" applyNumberFormat="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7" fillId="0" borderId="0"/>
    <xf numFmtId="0" fontId="4" fillId="0" borderId="0"/>
    <xf numFmtId="0" fontId="4" fillId="0" borderId="0"/>
    <xf numFmtId="0" fontId="25"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7" fillId="0" borderId="0"/>
    <xf numFmtId="0" fontId="7" fillId="0" borderId="0"/>
    <xf numFmtId="0" fontId="8" fillId="0" borderId="0"/>
    <xf numFmtId="0" fontId="7" fillId="0" borderId="0"/>
    <xf numFmtId="0" fontId="8" fillId="0" borderId="0"/>
    <xf numFmtId="0" fontId="7" fillId="0" borderId="0"/>
    <xf numFmtId="0" fontId="28" fillId="0" borderId="0"/>
    <xf numFmtId="0" fontId="2" fillId="0" borderId="0"/>
    <xf numFmtId="0" fontId="1" fillId="0" borderId="0"/>
    <xf numFmtId="0" fontId="1" fillId="0" borderId="0"/>
    <xf numFmtId="0" fontId="1" fillId="0" borderId="0"/>
    <xf numFmtId="0" fontId="7"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4" fillId="0" borderId="0"/>
    <xf numFmtId="0" fontId="29" fillId="0" borderId="0"/>
    <xf numFmtId="0" fontId="14"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8"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2" borderId="5"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1" fillId="0" borderId="0"/>
    <xf numFmtId="0" fontId="32" fillId="0" borderId="12" applyNumberFormat="0" applyFill="0" applyAlignment="0" applyProtection="0"/>
    <xf numFmtId="167" fontId="14" fillId="0" borderId="0"/>
    <xf numFmtId="165" fontId="7" fillId="0" borderId="0" applyBorder="0" applyProtection="0"/>
    <xf numFmtId="0" fontId="33" fillId="0" borderId="0" applyNumberFormat="0" applyFill="0" applyBorder="0" applyAlignment="0" applyProtection="0"/>
    <xf numFmtId="0" fontId="34" fillId="24" borderId="0" applyBorder="0" applyProtection="0"/>
    <xf numFmtId="0" fontId="35" fillId="0" borderId="0" applyNumberFormat="0" applyFill="0" applyBorder="0" applyAlignment="0" applyProtection="0"/>
    <xf numFmtId="0" fontId="36" fillId="0" borderId="0" applyNumberFormat="0" applyFill="0" applyBorder="0" applyAlignment="0" applyProtection="0"/>
    <xf numFmtId="0" fontId="7" fillId="25" borderId="13"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37" fillId="5" borderId="0" applyNumberFormat="0" applyBorder="0" applyAlignment="0" applyProtection="0"/>
  </cellStyleXfs>
  <cellXfs count="148">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14" xfId="10" applyFont="1" applyFill="1" applyBorder="1" applyAlignment="1">
      <alignment horizontal="left" vertical="center" wrapText="1"/>
    </xf>
    <xf numFmtId="3" fontId="5" fillId="0" borderId="14" xfId="10" applyNumberFormat="1" applyFont="1" applyFill="1" applyBorder="1" applyAlignment="1" applyProtection="1">
      <alignment horizontal="center" vertical="center" wrapText="1"/>
    </xf>
    <xf numFmtId="0" fontId="5" fillId="2" borderId="14" xfId="0" applyFont="1" applyFill="1" applyBorder="1" applyAlignment="1" applyProtection="1">
      <alignment horizontal="left" vertical="center" wrapText="1"/>
      <protection locked="0"/>
    </xf>
    <xf numFmtId="0" fontId="5" fillId="2" borderId="14" xfId="0" applyNumberFormat="1" applyFont="1" applyFill="1" applyBorder="1" applyAlignment="1" applyProtection="1">
      <alignment horizontal="center" vertical="center" wrapText="1" shrinkToFit="1"/>
      <protection locked="0"/>
    </xf>
    <xf numFmtId="44" fontId="5" fillId="0" borderId="14"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center" vertical="center" wrapText="1" shrinkToFit="1"/>
      <protection locked="0"/>
    </xf>
    <xf numFmtId="0" fontId="5" fillId="2" borderId="1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7"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center" wrapText="1"/>
      <protection locked="0"/>
    </xf>
    <xf numFmtId="0" fontId="5" fillId="0" borderId="19" xfId="10" applyFont="1" applyFill="1" applyBorder="1" applyAlignment="1">
      <alignment horizontal="left" vertical="center" wrapText="1"/>
    </xf>
    <xf numFmtId="3" fontId="5" fillId="0" borderId="19" xfId="1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wrapText="1" shrinkToFit="1"/>
      <protection locked="0"/>
    </xf>
    <xf numFmtId="44" fontId="5" fillId="0" borderId="19" xfId="0" applyNumberFormat="1" applyFont="1" applyFill="1" applyBorder="1" applyAlignment="1" applyProtection="1">
      <alignment horizontal="right" vertical="center" wrapText="1"/>
      <protection locked="0"/>
    </xf>
    <xf numFmtId="44" fontId="5" fillId="0" borderId="1" xfId="11" applyNumberFormat="1" applyFont="1" applyFill="1" applyBorder="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39" fillId="0" borderId="0" xfId="0" applyFont="1" applyFill="1" applyBorder="1" applyAlignment="1" applyProtection="1">
      <alignment horizontal="left" vertical="top" wrapText="1"/>
      <protection locked="0"/>
    </xf>
    <xf numFmtId="0" fontId="39" fillId="0" borderId="19" xfId="0" applyFont="1" applyFill="1" applyBorder="1" applyAlignment="1" applyProtection="1">
      <alignment horizontal="justify" vertical="top" wrapText="1"/>
    </xf>
    <xf numFmtId="3" fontId="6" fillId="0" borderId="2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6" fillId="2" borderId="19"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2" borderId="14" xfId="0" applyFont="1" applyFill="1" applyBorder="1" applyAlignment="1" applyProtection="1">
      <alignment horizontal="center" vertical="center" wrapText="1"/>
      <protection locked="0"/>
    </xf>
    <xf numFmtId="164" fontId="6" fillId="2" borderId="14" xfId="1" applyNumberFormat="1"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38" fillId="0" borderId="0" xfId="0" applyFont="1" applyFill="1" applyBorder="1" applyAlignment="1" applyProtection="1">
      <alignment vertical="top" wrapText="1"/>
      <protection locked="0"/>
    </xf>
    <xf numFmtId="0" fontId="5" fillId="0" borderId="19"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0" xfId="11" applyNumberFormat="1" applyFont="1" applyFill="1" applyBorder="1" applyAlignment="1" applyProtection="1">
      <alignment horizontal="left" vertical="center" wrapText="1"/>
      <protection locked="0"/>
    </xf>
    <xf numFmtId="4" fontId="5" fillId="0" borderId="1" xfId="0" applyNumberFormat="1" applyFont="1" applyFill="1" applyBorder="1" applyAlignment="1" applyProtection="1">
      <alignment horizontal="center" vertical="center" wrapText="1" shrinkToFit="1"/>
      <protection locked="0"/>
    </xf>
    <xf numFmtId="4" fontId="5" fillId="0" borderId="19" xfId="0" applyNumberFormat="1"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39" fillId="0" borderId="16" xfId="0" applyFont="1" applyFill="1" applyBorder="1" applyAlignment="1" applyProtection="1">
      <alignment horizontal="justify" vertical="top" wrapText="1"/>
    </xf>
    <xf numFmtId="0" fontId="39" fillId="26" borderId="2" xfId="0" applyFont="1" applyFill="1" applyBorder="1" applyAlignment="1" applyProtection="1">
      <alignment horizontal="justify" vertical="top" wrapText="1"/>
    </xf>
    <xf numFmtId="0" fontId="39" fillId="26" borderId="3" xfId="0" applyFont="1" applyFill="1" applyBorder="1" applyAlignment="1" applyProtection="1">
      <alignment horizontal="justify" vertical="top" wrapText="1"/>
    </xf>
    <xf numFmtId="0" fontId="40" fillId="0" borderId="18" xfId="0" applyFont="1" applyFill="1" applyBorder="1" applyAlignment="1" applyProtection="1">
      <alignment horizontal="justify"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40" fillId="0" borderId="18" xfId="0" applyFont="1" applyFill="1" applyBorder="1" applyAlignment="1" applyProtection="1">
      <alignment horizontal="justify" vertical="top" wrapText="1"/>
      <protection locked="0"/>
    </xf>
    <xf numFmtId="0" fontId="39" fillId="0" borderId="0" xfId="0" applyFont="1" applyFill="1" applyBorder="1" applyAlignment="1" applyProtection="1">
      <alignment horizontal="justify" vertical="top" wrapText="1"/>
    </xf>
    <xf numFmtId="0" fontId="39" fillId="0" borderId="16" xfId="0" applyFont="1" applyFill="1" applyBorder="1" applyAlignment="1" applyProtection="1">
      <alignment horizontal="justify" vertical="top" wrapText="1"/>
      <protection locked="0"/>
    </xf>
    <xf numFmtId="0" fontId="41" fillId="26" borderId="2" xfId="0" applyFont="1" applyFill="1" applyBorder="1" applyAlignment="1" applyProtection="1">
      <alignment horizontal="right" vertical="top" wrapText="1"/>
    </xf>
    <xf numFmtId="0" fontId="41" fillId="26" borderId="3" xfId="0" applyFont="1" applyFill="1" applyBorder="1" applyAlignment="1" applyProtection="1">
      <alignment horizontal="right" vertical="top" wrapText="1"/>
    </xf>
    <xf numFmtId="49" fontId="5" fillId="0" borderId="2"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44" fillId="0" borderId="0" xfId="0" applyFont="1" applyFill="1" applyBorder="1" applyAlignment="1" applyProtection="1">
      <alignment horizontal="left" vertical="center" wrapText="1"/>
    </xf>
    <xf numFmtId="0" fontId="5" fillId="0" borderId="0" xfId="0" applyFont="1" applyFill="1" applyAlignment="1" applyProtection="1">
      <alignment horizontal="right" vertical="top" wrapText="1"/>
      <protection locked="0"/>
    </xf>
    <xf numFmtId="44" fontId="5" fillId="2" borderId="2" xfId="0" applyNumberFormat="1" applyFont="1" applyFill="1" applyBorder="1" applyAlignment="1" applyProtection="1">
      <alignment horizontal="left" vertical="top" wrapText="1"/>
      <protection locked="0"/>
    </xf>
    <xf numFmtId="44" fontId="5" fillId="2" borderId="3"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ndo/Desktop/sprawy/2020/147/147%20Zal&#261;cznik%20nr%201%20i%201a%20(po%20od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część (1)"/>
      <sheetName val="część (2)"/>
      <sheetName val="część (3)"/>
      <sheetName val="część (4)"/>
      <sheetName val="część (5)"/>
      <sheetName val="część (6)"/>
      <sheetName val="część (7)"/>
      <sheetName val="część (8)"/>
      <sheetName val="część (9)"/>
      <sheetName val="część (10)"/>
      <sheetName val="część (11)"/>
      <sheetName val="część (12)"/>
      <sheetName val="część (13)"/>
      <sheetName val="część (14)"/>
      <sheetName val="część (15)"/>
      <sheetName val="część (16)"/>
      <sheetName val="część (17)"/>
      <sheetName val="część (18)"/>
      <sheetName val="część (19)"/>
      <sheetName val="część (20)"/>
      <sheetName val="część (21)"/>
      <sheetName val="część (22)"/>
    </sheetNames>
    <sheetDataSet>
      <sheetData sheetId="0">
        <row r="4">
          <cell r="C4" t="str">
            <v>DFP.271.147.2020.LS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G76"/>
  <sheetViews>
    <sheetView showGridLines="0" view="pageBreakPreview" zoomScaleNormal="100" zoomScaleSheetLayoutView="100" zoomScalePageLayoutView="115" workbookViewId="0">
      <selection activeCell="C42" sqref="C42:E42"/>
    </sheetView>
  </sheetViews>
  <sheetFormatPr defaultColWidth="9.140625" defaultRowHeight="15"/>
  <cols>
    <col min="1" max="1" width="2.28515625" style="86" customWidth="1"/>
    <col min="2" max="2" width="4.140625" style="1" customWidth="1"/>
    <col min="3" max="3" width="19.140625" style="1" customWidth="1"/>
    <col min="4" max="4" width="37.5703125" style="1" customWidth="1"/>
    <col min="5" max="5" width="50.7109375" style="4" customWidth="1"/>
    <col min="6" max="6" width="2.5703125" style="1" customWidth="1"/>
    <col min="7" max="11" width="9.140625" style="1"/>
    <col min="12" max="12" width="16.5703125" style="1" customWidth="1"/>
    <col min="13" max="14" width="16.140625" style="1" customWidth="1"/>
    <col min="15" max="16384" width="9.140625" style="1"/>
  </cols>
  <sheetData>
    <row r="1" spans="3:7" ht="18" customHeight="1">
      <c r="E1" s="2" t="s">
        <v>32</v>
      </c>
    </row>
    <row r="2" spans="3:7" ht="18" customHeight="1">
      <c r="C2" s="3"/>
      <c r="D2" s="3" t="s">
        <v>29</v>
      </c>
      <c r="E2" s="3"/>
    </row>
    <row r="3" spans="3:7" ht="18" customHeight="1"/>
    <row r="4" spans="3:7" ht="18" customHeight="1">
      <c r="C4" s="1" t="s">
        <v>21</v>
      </c>
      <c r="D4" s="1" t="s">
        <v>86</v>
      </c>
      <c r="F4" s="5"/>
    </row>
    <row r="5" spans="3:7" ht="18" customHeight="1">
      <c r="F5" s="5"/>
    </row>
    <row r="6" spans="3:7" ht="24.75" customHeight="1">
      <c r="C6" s="1" t="s">
        <v>20</v>
      </c>
      <c r="D6" s="116" t="s">
        <v>87</v>
      </c>
      <c r="E6" s="116"/>
      <c r="F6" s="6"/>
      <c r="G6" s="7"/>
    </row>
    <row r="7" spans="3:7" ht="14.25" customHeight="1"/>
    <row r="8" spans="3:7" ht="14.25" customHeight="1">
      <c r="C8" s="8" t="s">
        <v>17</v>
      </c>
      <c r="D8" s="140"/>
      <c r="E8" s="134"/>
      <c r="F8" s="5"/>
    </row>
    <row r="9" spans="3:7" ht="31.5" customHeight="1">
      <c r="C9" s="8" t="s">
        <v>22</v>
      </c>
      <c r="D9" s="141"/>
      <c r="E9" s="142"/>
      <c r="F9" s="5"/>
    </row>
    <row r="10" spans="3:7" ht="18" customHeight="1">
      <c r="C10" s="8" t="s">
        <v>16</v>
      </c>
      <c r="D10" s="138"/>
      <c r="E10" s="139"/>
      <c r="F10" s="5"/>
    </row>
    <row r="11" spans="3:7" ht="18" customHeight="1">
      <c r="C11" s="8" t="s">
        <v>23</v>
      </c>
      <c r="D11" s="138"/>
      <c r="E11" s="139"/>
      <c r="F11" s="5"/>
    </row>
    <row r="12" spans="3:7" ht="18" customHeight="1">
      <c r="C12" s="8" t="s">
        <v>24</v>
      </c>
      <c r="D12" s="138"/>
      <c r="E12" s="139"/>
      <c r="F12" s="5"/>
    </row>
    <row r="13" spans="3:7" ht="18" customHeight="1">
      <c r="C13" s="8" t="s">
        <v>25</v>
      </c>
      <c r="D13" s="138"/>
      <c r="E13" s="139"/>
      <c r="F13" s="5"/>
    </row>
    <row r="14" spans="3:7" ht="18" customHeight="1">
      <c r="C14" s="8" t="s">
        <v>26</v>
      </c>
      <c r="D14" s="138"/>
      <c r="E14" s="139"/>
      <c r="F14" s="5"/>
    </row>
    <row r="15" spans="3:7" ht="18" customHeight="1">
      <c r="C15" s="8" t="s">
        <v>27</v>
      </c>
      <c r="D15" s="138"/>
      <c r="E15" s="139"/>
      <c r="F15" s="5"/>
    </row>
    <row r="16" spans="3:7" ht="18" customHeight="1">
      <c r="C16" s="8" t="s">
        <v>28</v>
      </c>
      <c r="D16" s="138"/>
      <c r="E16" s="139"/>
      <c r="F16" s="5"/>
    </row>
    <row r="17" spans="1:6" ht="18" customHeight="1">
      <c r="D17" s="5"/>
      <c r="E17" s="9"/>
      <c r="F17" s="5"/>
    </row>
    <row r="18" spans="1:6" ht="18" customHeight="1">
      <c r="B18" s="49" t="s">
        <v>37</v>
      </c>
      <c r="C18" s="118" t="s">
        <v>46</v>
      </c>
      <c r="D18" s="119"/>
      <c r="E18" s="10"/>
      <c r="F18" s="7"/>
    </row>
    <row r="19" spans="1:6" ht="9.6" customHeight="1" thickBot="1">
      <c r="D19" s="7"/>
      <c r="E19" s="10"/>
      <c r="F19" s="7"/>
    </row>
    <row r="20" spans="1:6" ht="18" customHeight="1">
      <c r="C20" s="78" t="s">
        <v>7</v>
      </c>
      <c r="D20" s="95" t="s">
        <v>166</v>
      </c>
      <c r="E20" s="1"/>
    </row>
    <row r="21" spans="1:6" ht="18" customHeight="1">
      <c r="B21" s="11"/>
      <c r="C21" s="12" t="s">
        <v>12</v>
      </c>
      <c r="D21" s="84">
        <f>'część (1)'!$F$7</f>
        <v>0</v>
      </c>
      <c r="E21" s="1"/>
    </row>
    <row r="22" spans="1:6" ht="18" customHeight="1">
      <c r="B22" s="11"/>
      <c r="C22" s="12" t="s">
        <v>13</v>
      </c>
      <c r="D22" s="84">
        <f>'część (2)'!$F$7</f>
        <v>0</v>
      </c>
      <c r="E22" s="1"/>
    </row>
    <row r="23" spans="1:6" s="48" customFormat="1" ht="18" customHeight="1">
      <c r="A23" s="86"/>
      <c r="B23" s="11"/>
      <c r="C23" s="12" t="s">
        <v>14</v>
      </c>
      <c r="D23" s="84">
        <f>'część (3)'!$F$7</f>
        <v>0</v>
      </c>
    </row>
    <row r="24" spans="1:6" s="48" customFormat="1" ht="18" customHeight="1">
      <c r="A24" s="86"/>
      <c r="B24" s="11"/>
      <c r="C24" s="12" t="s">
        <v>35</v>
      </c>
      <c r="D24" s="84">
        <f>'część (4)'!$F$7</f>
        <v>0</v>
      </c>
    </row>
    <row r="25" spans="1:6" s="50" customFormat="1" ht="18" customHeight="1">
      <c r="A25" s="86"/>
      <c r="B25" s="51"/>
      <c r="C25" s="12" t="s">
        <v>36</v>
      </c>
      <c r="D25" s="84">
        <f>'część (5)'!$F$7</f>
        <v>0</v>
      </c>
    </row>
    <row r="26" spans="1:6" s="50" customFormat="1" ht="18" customHeight="1">
      <c r="A26" s="86"/>
      <c r="B26" s="51"/>
      <c r="C26" s="12" t="s">
        <v>52</v>
      </c>
      <c r="D26" s="84">
        <f>'część (6)'!$F$7</f>
        <v>0</v>
      </c>
    </row>
    <row r="27" spans="1:6" s="50" customFormat="1" ht="18" customHeight="1">
      <c r="A27" s="86"/>
      <c r="B27" s="51"/>
      <c r="C27" s="12" t="s">
        <v>53</v>
      </c>
      <c r="D27" s="84">
        <f>'część (7)'!$F$7</f>
        <v>0</v>
      </c>
    </row>
    <row r="28" spans="1:6" s="50" customFormat="1" ht="18" customHeight="1">
      <c r="A28" s="86"/>
      <c r="B28" s="51"/>
      <c r="C28" s="12" t="s">
        <v>54</v>
      </c>
      <c r="D28" s="84">
        <f>'część (8)'!$F$7</f>
        <v>0</v>
      </c>
    </row>
    <row r="29" spans="1:6" s="50" customFormat="1" ht="18" customHeight="1">
      <c r="A29" s="86"/>
      <c r="B29" s="51"/>
      <c r="C29" s="12" t="s">
        <v>55</v>
      </c>
      <c r="D29" s="84">
        <f>'część (9)'!$F$7</f>
        <v>0</v>
      </c>
    </row>
    <row r="30" spans="1:6" s="50" customFormat="1" ht="18" customHeight="1">
      <c r="A30" s="86"/>
      <c r="B30" s="51"/>
      <c r="C30" s="12" t="s">
        <v>56</v>
      </c>
      <c r="D30" s="84">
        <f>'część (10)'!$G$7</f>
        <v>0</v>
      </c>
    </row>
    <row r="31" spans="1:6" s="50" customFormat="1" ht="18" customHeight="1">
      <c r="A31" s="86"/>
      <c r="B31" s="51"/>
      <c r="C31" s="12" t="s">
        <v>57</v>
      </c>
      <c r="D31" s="84">
        <f>'część (11)'!$G$7</f>
        <v>0</v>
      </c>
    </row>
    <row r="32" spans="1:6" s="50" customFormat="1" ht="18" customHeight="1">
      <c r="A32" s="86"/>
      <c r="B32" s="51"/>
      <c r="C32" s="12" t="s">
        <v>58</v>
      </c>
      <c r="D32" s="84">
        <f>'część (12)'!$G$7</f>
        <v>0</v>
      </c>
    </row>
    <row r="33" spans="1:5" s="50" customFormat="1" ht="18" customHeight="1">
      <c r="A33" s="86"/>
      <c r="B33" s="51"/>
      <c r="C33" s="12" t="s">
        <v>59</v>
      </c>
      <c r="D33" s="84">
        <f>'część (13)'!$F$7</f>
        <v>0</v>
      </c>
    </row>
    <row r="34" spans="1:5" s="50" customFormat="1" ht="18" customHeight="1">
      <c r="A34" s="86"/>
      <c r="B34" s="51"/>
      <c r="C34" s="12" t="s">
        <v>60</v>
      </c>
      <c r="D34" s="84">
        <f>'część (14)'!$G$7</f>
        <v>0</v>
      </c>
    </row>
    <row r="35" spans="1:5" s="72" customFormat="1" ht="18" customHeight="1">
      <c r="A35" s="86"/>
      <c r="B35" s="73"/>
      <c r="C35" s="12" t="s">
        <v>61</v>
      </c>
      <c r="D35" s="84">
        <f>'część (15)'!$F$7</f>
        <v>0</v>
      </c>
    </row>
    <row r="36" spans="1:5" s="72" customFormat="1" ht="18" customHeight="1">
      <c r="A36" s="86"/>
      <c r="B36" s="73"/>
      <c r="C36" s="12" t="s">
        <v>68</v>
      </c>
      <c r="D36" s="84">
        <f>'część (16)'!$F$7</f>
        <v>0</v>
      </c>
    </row>
    <row r="37" spans="1:5" s="72" customFormat="1" ht="18" customHeight="1">
      <c r="A37" s="86"/>
      <c r="B37" s="73"/>
      <c r="C37" s="12" t="s">
        <v>69</v>
      </c>
      <c r="D37" s="84">
        <f>'część (17)'!$F$7</f>
        <v>0</v>
      </c>
    </row>
    <row r="38" spans="1:5" s="72" customFormat="1" ht="18" customHeight="1">
      <c r="A38" s="86"/>
      <c r="B38" s="73"/>
      <c r="C38" s="12" t="s">
        <v>70</v>
      </c>
      <c r="D38" s="84">
        <f>'część (18)'!$F$7</f>
        <v>0</v>
      </c>
    </row>
    <row r="39" spans="1:5" s="109" customFormat="1" ht="10.5" customHeight="1">
      <c r="B39" s="73"/>
      <c r="C39" s="44"/>
      <c r="D39" s="112"/>
    </row>
    <row r="40" spans="1:5" s="109" customFormat="1" ht="38.25" customHeight="1">
      <c r="B40" s="73"/>
      <c r="C40" s="143" t="s">
        <v>165</v>
      </c>
      <c r="D40" s="143"/>
      <c r="E40" s="143"/>
    </row>
    <row r="41" spans="1:5" s="42" customFormat="1" ht="18" customHeight="1">
      <c r="A41" s="86"/>
      <c r="B41" s="11"/>
      <c r="C41" s="44"/>
      <c r="D41" s="45"/>
      <c r="E41" s="45"/>
    </row>
    <row r="42" spans="1:5" s="93" customFormat="1" ht="34.5" customHeight="1">
      <c r="B42" s="93" t="s">
        <v>38</v>
      </c>
      <c r="C42" s="120" t="s">
        <v>75</v>
      </c>
      <c r="D42" s="120"/>
      <c r="E42" s="120"/>
    </row>
    <row r="43" spans="1:5" s="93" customFormat="1" ht="59.25" customHeight="1">
      <c r="C43" s="121" t="s">
        <v>76</v>
      </c>
      <c r="D43" s="122"/>
      <c r="E43" s="94" t="s">
        <v>77</v>
      </c>
    </row>
    <row r="44" spans="1:5" s="93" customFormat="1" ht="46.5" customHeight="1">
      <c r="C44" s="123" t="s">
        <v>78</v>
      </c>
      <c r="D44" s="123"/>
      <c r="E44" s="123"/>
    </row>
    <row r="45" spans="1:5" s="93" customFormat="1" ht="31.5" customHeight="1">
      <c r="B45" s="93" t="s">
        <v>39</v>
      </c>
      <c r="C45" s="128" t="s">
        <v>79</v>
      </c>
      <c r="D45" s="128"/>
      <c r="E45" s="128"/>
    </row>
    <row r="46" spans="1:5" s="93" customFormat="1" ht="51" customHeight="1">
      <c r="C46" s="121" t="s">
        <v>80</v>
      </c>
      <c r="D46" s="122"/>
      <c r="E46" s="94" t="s">
        <v>81</v>
      </c>
    </row>
    <row r="47" spans="1:5" s="93" customFormat="1" ht="42.75" customHeight="1">
      <c r="C47" s="126" t="s">
        <v>82</v>
      </c>
      <c r="D47" s="126"/>
      <c r="E47" s="126"/>
    </row>
    <row r="48" spans="1:5" s="93" customFormat="1" ht="18.75" customHeight="1">
      <c r="B48" s="93" t="s">
        <v>40</v>
      </c>
      <c r="C48" s="128" t="s">
        <v>83</v>
      </c>
      <c r="D48" s="128"/>
      <c r="E48" s="128"/>
    </row>
    <row r="49" spans="2:7" s="93" customFormat="1" ht="94.5" customHeight="1">
      <c r="C49" s="129" t="s">
        <v>88</v>
      </c>
      <c r="D49" s="130"/>
      <c r="E49" s="94" t="s">
        <v>84</v>
      </c>
    </row>
    <row r="50" spans="2:7" s="93" customFormat="1" ht="25.5" customHeight="1">
      <c r="C50" s="126" t="s">
        <v>85</v>
      </c>
      <c r="D50" s="126"/>
      <c r="E50" s="126"/>
    </row>
    <row r="51" spans="2:7" s="93" customFormat="1" ht="32.25" customHeight="1">
      <c r="B51" s="93" t="s">
        <v>41</v>
      </c>
      <c r="C51" s="127" t="s">
        <v>72</v>
      </c>
      <c r="D51" s="127"/>
      <c r="E51" s="127"/>
    </row>
    <row r="52" spans="2:7" ht="27.6" customHeight="1">
      <c r="B52" s="1" t="s">
        <v>42</v>
      </c>
      <c r="C52" s="119" t="s">
        <v>89</v>
      </c>
      <c r="D52" s="118"/>
      <c r="E52" s="125"/>
      <c r="F52" s="13"/>
    </row>
    <row r="53" spans="2:7" ht="43.5" customHeight="1">
      <c r="B53" s="93" t="s">
        <v>43</v>
      </c>
      <c r="C53" s="124" t="s">
        <v>90</v>
      </c>
      <c r="D53" s="124"/>
      <c r="E53" s="124"/>
      <c r="F53" s="14"/>
      <c r="G53" s="7"/>
    </row>
    <row r="54" spans="2:7" s="96" customFormat="1" ht="63" customHeight="1">
      <c r="B54" s="96" t="s">
        <v>44</v>
      </c>
      <c r="C54" s="124" t="s">
        <v>160</v>
      </c>
      <c r="D54" s="124"/>
      <c r="E54" s="124"/>
      <c r="F54" s="14"/>
      <c r="G54" s="97"/>
    </row>
    <row r="55" spans="2:7" ht="47.25" customHeight="1">
      <c r="B55" s="93" t="s">
        <v>45</v>
      </c>
      <c r="C55" s="116" t="s">
        <v>71</v>
      </c>
      <c r="D55" s="117"/>
      <c r="E55" s="117"/>
      <c r="F55" s="13"/>
      <c r="G55" s="7"/>
    </row>
    <row r="56" spans="2:7" ht="27.75" customHeight="1">
      <c r="B56" s="96" t="s">
        <v>47</v>
      </c>
      <c r="C56" s="118" t="s">
        <v>73</v>
      </c>
      <c r="D56" s="119"/>
      <c r="E56" s="119"/>
      <c r="F56" s="13"/>
      <c r="G56" s="7"/>
    </row>
    <row r="57" spans="2:7" ht="44.25" customHeight="1">
      <c r="B57" s="93" t="s">
        <v>48</v>
      </c>
      <c r="C57" s="116" t="s">
        <v>15</v>
      </c>
      <c r="D57" s="117"/>
      <c r="E57" s="117"/>
      <c r="F57" s="13"/>
      <c r="G57" s="7"/>
    </row>
    <row r="58" spans="2:7" ht="18" customHeight="1">
      <c r="B58" s="96" t="s">
        <v>62</v>
      </c>
      <c r="C58" s="6" t="s">
        <v>0</v>
      </c>
      <c r="D58" s="7"/>
      <c r="E58" s="1"/>
      <c r="F58" s="15"/>
    </row>
    <row r="59" spans="2:7" ht="6" customHeight="1">
      <c r="C59" s="7"/>
      <c r="D59" s="7"/>
      <c r="E59" s="16"/>
      <c r="F59" s="15"/>
    </row>
    <row r="60" spans="2:7" ht="18" customHeight="1">
      <c r="C60" s="131" t="s">
        <v>9</v>
      </c>
      <c r="D60" s="132"/>
      <c r="E60" s="133"/>
      <c r="F60" s="15"/>
    </row>
    <row r="61" spans="2:7" ht="18" customHeight="1">
      <c r="C61" s="131" t="s">
        <v>1</v>
      </c>
      <c r="D61" s="133"/>
      <c r="E61" s="8"/>
      <c r="F61" s="15"/>
    </row>
    <row r="62" spans="2:7" ht="18" customHeight="1">
      <c r="C62" s="136"/>
      <c r="D62" s="137"/>
      <c r="E62" s="8"/>
      <c r="F62" s="15"/>
    </row>
    <row r="63" spans="2:7" ht="18" customHeight="1">
      <c r="C63" s="136"/>
      <c r="D63" s="137"/>
      <c r="E63" s="8"/>
      <c r="F63" s="15"/>
    </row>
    <row r="64" spans="2:7" ht="18" customHeight="1">
      <c r="C64" s="136"/>
      <c r="D64" s="137"/>
      <c r="E64" s="8"/>
      <c r="F64" s="15"/>
    </row>
    <row r="65" spans="3:6" ht="15" customHeight="1">
      <c r="C65" s="18" t="s">
        <v>3</v>
      </c>
      <c r="D65" s="18"/>
      <c r="E65" s="16"/>
      <c r="F65" s="15"/>
    </row>
    <row r="66" spans="3:6" ht="18" customHeight="1">
      <c r="C66" s="131" t="s">
        <v>10</v>
      </c>
      <c r="D66" s="132"/>
      <c r="E66" s="133"/>
      <c r="F66" s="15"/>
    </row>
    <row r="67" spans="3:6" ht="18" customHeight="1">
      <c r="C67" s="19" t="s">
        <v>1</v>
      </c>
      <c r="D67" s="17" t="s">
        <v>2</v>
      </c>
      <c r="E67" s="20" t="s">
        <v>4</v>
      </c>
      <c r="F67" s="15"/>
    </row>
    <row r="68" spans="3:6" ht="18" customHeight="1">
      <c r="C68" s="21"/>
      <c r="D68" s="17"/>
      <c r="E68" s="22"/>
      <c r="F68" s="15"/>
    </row>
    <row r="69" spans="3:6" ht="18" customHeight="1">
      <c r="C69" s="21"/>
      <c r="D69" s="17"/>
      <c r="E69" s="22"/>
      <c r="F69" s="15"/>
    </row>
    <row r="70" spans="3:6" ht="18" customHeight="1">
      <c r="C70" s="18"/>
      <c r="D70" s="18"/>
      <c r="E70" s="16"/>
      <c r="F70" s="15"/>
    </row>
    <row r="71" spans="3:6" ht="18" customHeight="1">
      <c r="C71" s="131" t="s">
        <v>11</v>
      </c>
      <c r="D71" s="132"/>
      <c r="E71" s="133"/>
      <c r="F71" s="15"/>
    </row>
    <row r="72" spans="3:6" ht="18" customHeight="1">
      <c r="C72" s="135" t="s">
        <v>5</v>
      </c>
      <c r="D72" s="135"/>
      <c r="E72" s="8"/>
    </row>
    <row r="73" spans="3:6" ht="18" customHeight="1">
      <c r="C73" s="134"/>
      <c r="D73" s="134"/>
      <c r="E73" s="8"/>
    </row>
    <row r="74" spans="3:6" ht="10.5" customHeight="1"/>
    <row r="75" spans="3:6" ht="18" customHeight="1"/>
    <row r="76" spans="3:6" ht="18" customHeight="1">
      <c r="E76" s="1"/>
    </row>
  </sheetData>
  <mergeCells count="37">
    <mergeCell ref="C40:E40"/>
    <mergeCell ref="D12:E12"/>
    <mergeCell ref="D14:E14"/>
    <mergeCell ref="D13:E13"/>
    <mergeCell ref="D15:E15"/>
    <mergeCell ref="C18:D18"/>
    <mergeCell ref="D16:E16"/>
    <mergeCell ref="D6:E6"/>
    <mergeCell ref="D11:E11"/>
    <mergeCell ref="D8:E8"/>
    <mergeCell ref="D9:E9"/>
    <mergeCell ref="D10:E10"/>
    <mergeCell ref="C60:E60"/>
    <mergeCell ref="C73:D73"/>
    <mergeCell ref="C72:D72"/>
    <mergeCell ref="C61:D61"/>
    <mergeCell ref="C62:D62"/>
    <mergeCell ref="C64:D64"/>
    <mergeCell ref="C71:E71"/>
    <mergeCell ref="C66:E66"/>
    <mergeCell ref="C63:D63"/>
    <mergeCell ref="C57:E57"/>
    <mergeCell ref="C56:E56"/>
    <mergeCell ref="C42:E42"/>
    <mergeCell ref="C43:D43"/>
    <mergeCell ref="C44:E44"/>
    <mergeCell ref="C53:E53"/>
    <mergeCell ref="C55:E55"/>
    <mergeCell ref="C52:E52"/>
    <mergeCell ref="C50:E50"/>
    <mergeCell ref="C51:E51"/>
    <mergeCell ref="C45:E45"/>
    <mergeCell ref="C46:D46"/>
    <mergeCell ref="C47:E47"/>
    <mergeCell ref="C48:E48"/>
    <mergeCell ref="C49:D49"/>
    <mergeCell ref="C54:E54"/>
  </mergeCells>
  <phoneticPr fontId="0" type="noConversion"/>
  <printOptions horizontalCentered="1"/>
  <pageMargins left="1.1811023622047245" right="0.19685039370078741" top="0.94488188976377963" bottom="0.98425196850393704" header="0.74803149606299213" footer="0.31496062992125984"/>
  <pageSetup paperSize="9" scale="77"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62" customWidth="1"/>
    <col min="2" max="2" width="78"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19"/>
      <c r="F2" s="119"/>
      <c r="G2" s="119"/>
      <c r="H2" s="144" t="s">
        <v>33</v>
      </c>
      <c r="I2" s="144"/>
    </row>
    <row r="4" spans="1:11">
      <c r="B4" s="6" t="s">
        <v>6</v>
      </c>
      <c r="C4" s="63">
        <v>9</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166</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105">
      <c r="A10" s="56" t="s">
        <v>37</v>
      </c>
      <c r="B10" s="80" t="s">
        <v>172</v>
      </c>
      <c r="C10" s="41">
        <v>19500</v>
      </c>
      <c r="D10" s="43" t="s">
        <v>127</v>
      </c>
      <c r="E10" s="38"/>
      <c r="F10" s="38"/>
      <c r="G10" s="38"/>
      <c r="H10" s="113"/>
      <c r="I10" s="39">
        <f>ROUND(ROUND(C10,2)*ROUND(H10,4),2)</f>
        <v>0</v>
      </c>
    </row>
    <row r="12" spans="1:11" ht="32.25" customHeight="1">
      <c r="B12" s="119" t="s">
        <v>165</v>
      </c>
      <c r="C12" s="119"/>
      <c r="D12" s="119"/>
      <c r="E12" s="119"/>
      <c r="F12" s="119"/>
      <c r="G12" s="119"/>
      <c r="H12" s="119"/>
      <c r="I12" s="119"/>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5"/>
  <sheetViews>
    <sheetView showGridLines="0" view="pageBreakPreview" topLeftCell="A4" zoomScale="110" zoomScaleNormal="100" zoomScaleSheetLayoutView="110" zoomScalePageLayoutView="85" workbookViewId="0">
      <selection activeCell="H11" sqref="H11"/>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19"/>
      <c r="G2" s="119"/>
      <c r="H2" s="119"/>
      <c r="I2" s="144" t="s">
        <v>33</v>
      </c>
      <c r="J2" s="144"/>
    </row>
    <row r="4" spans="1:12">
      <c r="B4" s="6" t="s">
        <v>6</v>
      </c>
      <c r="C4" s="87">
        <v>10</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166</v>
      </c>
      <c r="G7" s="145">
        <f>SUM(J10:J11)</f>
        <v>0</v>
      </c>
      <c r="H7" s="146"/>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159</v>
      </c>
      <c r="F9" s="36" t="s">
        <v>50</v>
      </c>
      <c r="G9" s="36" t="s">
        <v>49</v>
      </c>
      <c r="H9" s="36" t="s">
        <v>31</v>
      </c>
      <c r="I9" s="36" t="s">
        <v>167</v>
      </c>
      <c r="J9" s="36" t="s">
        <v>168</v>
      </c>
    </row>
    <row r="10" spans="1:12" s="37" customFormat="1" ht="115.5" customHeight="1">
      <c r="A10" s="56" t="s">
        <v>37</v>
      </c>
      <c r="B10" s="80" t="s">
        <v>161</v>
      </c>
      <c r="C10" s="41">
        <v>50</v>
      </c>
      <c r="D10" s="43" t="s">
        <v>67</v>
      </c>
      <c r="E10" s="43"/>
      <c r="F10" s="38"/>
      <c r="G10" s="38"/>
      <c r="H10" s="38"/>
      <c r="I10" s="113"/>
      <c r="J10" s="39">
        <f>ROUND(ROUND(C10,2)*ROUND(I10,4),2)</f>
        <v>0</v>
      </c>
    </row>
    <row r="11" spans="1:12" s="37" customFormat="1" ht="96" customHeight="1">
      <c r="A11" s="56" t="s">
        <v>38</v>
      </c>
      <c r="B11" s="80" t="s">
        <v>162</v>
      </c>
      <c r="C11" s="41">
        <v>10</v>
      </c>
      <c r="D11" s="43" t="s">
        <v>67</v>
      </c>
      <c r="E11" s="43"/>
      <c r="F11" s="38"/>
      <c r="G11" s="38"/>
      <c r="H11" s="38"/>
      <c r="I11" s="113"/>
      <c r="J11" s="39">
        <f>ROUND(ROUND(C11,2)*ROUND(I11,4),2)</f>
        <v>0</v>
      </c>
    </row>
    <row r="13" spans="1:12" s="110" customFormat="1">
      <c r="B13" s="119" t="s">
        <v>165</v>
      </c>
      <c r="C13" s="119"/>
      <c r="D13" s="119"/>
      <c r="E13" s="119"/>
      <c r="F13" s="119"/>
      <c r="G13" s="119"/>
      <c r="H13" s="119"/>
      <c r="I13" s="119"/>
      <c r="J13" s="119"/>
    </row>
    <row r="14" spans="1:12" s="110" customFormat="1">
      <c r="C14" s="25"/>
      <c r="D14" s="111"/>
      <c r="E14" s="111"/>
    </row>
    <row r="15" spans="1:12" ht="53.25" customHeight="1">
      <c r="B15" s="85" t="s">
        <v>128</v>
      </c>
    </row>
  </sheetData>
  <mergeCells count="4">
    <mergeCell ref="F2:H2"/>
    <mergeCell ref="I2:J2"/>
    <mergeCell ref="G7:H7"/>
    <mergeCell ref="B13:J13"/>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19"/>
      <c r="G2" s="119"/>
      <c r="H2" s="119"/>
      <c r="I2" s="144" t="s">
        <v>33</v>
      </c>
      <c r="J2" s="144"/>
    </row>
    <row r="4" spans="1:12">
      <c r="B4" s="6" t="s">
        <v>6</v>
      </c>
      <c r="C4" s="87">
        <v>11</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166</v>
      </c>
      <c r="G7" s="145">
        <f>SUM(J10:J10)</f>
        <v>0</v>
      </c>
      <c r="H7" s="146"/>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159</v>
      </c>
      <c r="F9" s="36" t="s">
        <v>50</v>
      </c>
      <c r="G9" s="36" t="s">
        <v>49</v>
      </c>
      <c r="H9" s="36" t="s">
        <v>31</v>
      </c>
      <c r="I9" s="36" t="s">
        <v>167</v>
      </c>
      <c r="J9" s="36" t="s">
        <v>168</v>
      </c>
    </row>
    <row r="10" spans="1:12" s="37" customFormat="1" ht="204" customHeight="1">
      <c r="A10" s="56" t="s">
        <v>37</v>
      </c>
      <c r="B10" s="80" t="s">
        <v>164</v>
      </c>
      <c r="C10" s="41">
        <v>600</v>
      </c>
      <c r="D10" s="43" t="s">
        <v>66</v>
      </c>
      <c r="E10" s="43"/>
      <c r="F10" s="38"/>
      <c r="G10" s="38"/>
      <c r="H10" s="38"/>
      <c r="I10" s="113"/>
      <c r="J10" s="39">
        <f>ROUND(ROUND(C10,2)*ROUND(I10,4),2)</f>
        <v>0</v>
      </c>
    </row>
    <row r="12" spans="1:12" ht="30.75" customHeight="1">
      <c r="B12" s="119" t="s">
        <v>165</v>
      </c>
      <c r="C12" s="119"/>
      <c r="D12" s="119"/>
      <c r="E12" s="119"/>
      <c r="F12" s="119"/>
      <c r="G12" s="119"/>
      <c r="H12" s="119"/>
      <c r="I12" s="119"/>
      <c r="J12" s="119"/>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8"/>
  <sheetViews>
    <sheetView showGridLines="0" view="pageBreakPreview" topLeftCell="A11" zoomScale="110" zoomScaleNormal="100" zoomScaleSheetLayoutView="110" zoomScalePageLayoutView="85" workbookViewId="0">
      <selection activeCell="D11" sqref="D11"/>
    </sheetView>
  </sheetViews>
  <sheetFormatPr defaultColWidth="9.140625" defaultRowHeight="15"/>
  <cols>
    <col min="1" max="1" width="5.28515625" style="62" customWidth="1"/>
    <col min="2" max="2" width="79.7109375" style="62" customWidth="1"/>
    <col min="3" max="3" width="9.7109375" style="25" customWidth="1"/>
    <col min="4" max="4" width="10.7109375" style="64" customWidth="1"/>
    <col min="5" max="5" width="14.28515625" style="103" customWidth="1"/>
    <col min="6" max="6" width="22.28515625" style="62" customWidth="1"/>
    <col min="7" max="7" width="21.42578125" style="62" customWidth="1"/>
    <col min="8" max="8" width="21.85546875" style="62" customWidth="1"/>
    <col min="9" max="9" width="18.28515625" style="62" customWidth="1"/>
    <col min="10" max="10" width="23" style="62" customWidth="1"/>
    <col min="11" max="12" width="14.28515625" style="62" customWidth="1"/>
    <col min="13" max="16384" width="9.140625" style="62"/>
  </cols>
  <sheetData>
    <row r="1" spans="1:12">
      <c r="B1" s="23" t="str">
        <f>'Informacje ogólne'!D4</f>
        <v>DFP.271.84.2021.LS</v>
      </c>
      <c r="C1" s="62"/>
      <c r="J1" s="24" t="s">
        <v>34</v>
      </c>
      <c r="K1" s="24"/>
      <c r="L1" s="24"/>
    </row>
    <row r="2" spans="1:12">
      <c r="F2" s="119"/>
      <c r="G2" s="119"/>
      <c r="H2" s="119"/>
      <c r="I2" s="144" t="s">
        <v>33</v>
      </c>
      <c r="J2" s="144"/>
    </row>
    <row r="4" spans="1:12">
      <c r="B4" s="6" t="s">
        <v>6</v>
      </c>
      <c r="C4" s="63">
        <v>12</v>
      </c>
      <c r="D4" s="26"/>
      <c r="E4" s="26"/>
      <c r="F4" s="27" t="s">
        <v>8</v>
      </c>
      <c r="G4" s="27"/>
      <c r="H4" s="5"/>
      <c r="I4" s="61"/>
      <c r="J4" s="61"/>
    </row>
    <row r="5" spans="1:12">
      <c r="B5" s="6"/>
      <c r="C5" s="28"/>
      <c r="D5" s="26"/>
      <c r="E5" s="26"/>
      <c r="F5" s="27"/>
      <c r="G5" s="27"/>
      <c r="H5" s="5"/>
      <c r="I5" s="61"/>
      <c r="J5" s="61"/>
    </row>
    <row r="6" spans="1:12">
      <c r="A6" s="6"/>
      <c r="C6" s="28"/>
      <c r="D6" s="26"/>
      <c r="E6" s="26"/>
      <c r="F6" s="61"/>
      <c r="G6" s="61"/>
      <c r="H6" s="61"/>
      <c r="I6" s="61"/>
      <c r="J6" s="61"/>
    </row>
    <row r="7" spans="1:12">
      <c r="A7" s="29"/>
      <c r="B7" s="29"/>
      <c r="C7" s="30"/>
      <c r="D7" s="31"/>
      <c r="E7" s="31"/>
      <c r="F7" s="32" t="s">
        <v>166</v>
      </c>
      <c r="G7" s="145">
        <f>SUM(J10:J14)</f>
        <v>0</v>
      </c>
      <c r="H7" s="146"/>
      <c r="I7" s="33"/>
      <c r="J7" s="33"/>
    </row>
    <row r="8" spans="1:12" ht="12.75" customHeight="1">
      <c r="A8" s="33"/>
      <c r="B8" s="29"/>
      <c r="C8" s="34"/>
      <c r="D8" s="35"/>
      <c r="E8" s="35"/>
      <c r="F8" s="33"/>
      <c r="G8" s="33"/>
      <c r="H8" s="33"/>
      <c r="I8" s="33"/>
      <c r="J8" s="33"/>
    </row>
    <row r="9" spans="1:12" s="37" customFormat="1" ht="43.15" customHeight="1">
      <c r="A9" s="104" t="s">
        <v>18</v>
      </c>
      <c r="B9" s="104" t="s">
        <v>30</v>
      </c>
      <c r="C9" s="105" t="s">
        <v>19</v>
      </c>
      <c r="D9" s="106" t="s">
        <v>51</v>
      </c>
      <c r="E9" s="106" t="s">
        <v>159</v>
      </c>
      <c r="F9" s="104" t="s">
        <v>50</v>
      </c>
      <c r="G9" s="104" t="s">
        <v>49</v>
      </c>
      <c r="H9" s="104" t="s">
        <v>31</v>
      </c>
      <c r="I9" s="104" t="s">
        <v>167</v>
      </c>
      <c r="J9" s="104" t="s">
        <v>168</v>
      </c>
    </row>
    <row r="10" spans="1:12" s="115" customFormat="1" ht="138">
      <c r="A10" s="79" t="s">
        <v>37</v>
      </c>
      <c r="B10" s="80" t="s">
        <v>187</v>
      </c>
      <c r="C10" s="81">
        <v>900</v>
      </c>
      <c r="D10" s="79" t="s">
        <v>67</v>
      </c>
      <c r="E10" s="79"/>
      <c r="F10" s="82"/>
      <c r="G10" s="82"/>
      <c r="H10" s="82"/>
      <c r="I10" s="114"/>
      <c r="J10" s="83">
        <f>ROUND(ROUND(C10,2)*ROUND(I10,4),2)</f>
        <v>0</v>
      </c>
    </row>
    <row r="11" spans="1:12" s="115" customFormat="1" ht="168">
      <c r="A11" s="79" t="s">
        <v>38</v>
      </c>
      <c r="B11" s="80" t="s">
        <v>188</v>
      </c>
      <c r="C11" s="81">
        <v>300</v>
      </c>
      <c r="D11" s="79" t="s">
        <v>67</v>
      </c>
      <c r="E11" s="79"/>
      <c r="F11" s="82"/>
      <c r="G11" s="82"/>
      <c r="H11" s="82"/>
      <c r="I11" s="114"/>
      <c r="J11" s="83">
        <f t="shared" ref="J11:J14" si="0">ROUND(ROUND(C11,2)*ROUND(I11,4),2)</f>
        <v>0</v>
      </c>
    </row>
    <row r="12" spans="1:12" s="115" customFormat="1" ht="168">
      <c r="A12" s="79" t="s">
        <v>39</v>
      </c>
      <c r="B12" s="80" t="s">
        <v>189</v>
      </c>
      <c r="C12" s="81">
        <v>1200</v>
      </c>
      <c r="D12" s="79" t="s">
        <v>67</v>
      </c>
      <c r="E12" s="108"/>
      <c r="F12" s="82"/>
      <c r="G12" s="82"/>
      <c r="H12" s="82"/>
      <c r="I12" s="114"/>
      <c r="J12" s="83">
        <f t="shared" si="0"/>
        <v>0</v>
      </c>
    </row>
    <row r="13" spans="1:12" s="115" customFormat="1" ht="150">
      <c r="A13" s="79" t="s">
        <v>40</v>
      </c>
      <c r="B13" s="80" t="s">
        <v>170</v>
      </c>
      <c r="C13" s="81">
        <v>1200</v>
      </c>
      <c r="D13" s="79" t="s">
        <v>67</v>
      </c>
      <c r="E13" s="108"/>
      <c r="F13" s="82"/>
      <c r="G13" s="82"/>
      <c r="H13" s="82"/>
      <c r="I13" s="114"/>
      <c r="J13" s="83">
        <f t="shared" si="0"/>
        <v>0</v>
      </c>
    </row>
    <row r="14" spans="1:12" s="115" customFormat="1" ht="150">
      <c r="A14" s="79" t="s">
        <v>41</v>
      </c>
      <c r="B14" s="80" t="s">
        <v>171</v>
      </c>
      <c r="C14" s="81">
        <v>200</v>
      </c>
      <c r="D14" s="79" t="s">
        <v>67</v>
      </c>
      <c r="E14" s="108"/>
      <c r="F14" s="82"/>
      <c r="G14" s="82"/>
      <c r="H14" s="82"/>
      <c r="I14" s="114"/>
      <c r="J14" s="83">
        <f t="shared" si="0"/>
        <v>0</v>
      </c>
    </row>
    <row r="15" spans="1:12" ht="19.5" customHeight="1">
      <c r="B15" s="107"/>
      <c r="C15" s="107"/>
      <c r="D15" s="107"/>
      <c r="F15" s="107"/>
      <c r="G15" s="107"/>
      <c r="H15" s="107"/>
      <c r="I15" s="107"/>
      <c r="J15" s="107"/>
    </row>
    <row r="16" spans="1:12" s="110" customFormat="1" ht="35.25" customHeight="1">
      <c r="B16" s="147" t="s">
        <v>165</v>
      </c>
      <c r="C16" s="147"/>
      <c r="D16" s="147"/>
      <c r="E16" s="147"/>
      <c r="F16" s="147"/>
      <c r="G16" s="147"/>
      <c r="H16" s="147"/>
      <c r="I16" s="147"/>
      <c r="J16" s="147"/>
    </row>
    <row r="17" spans="2:10" s="110" customFormat="1" ht="19.5" customHeight="1">
      <c r="B17" s="107"/>
      <c r="C17" s="107"/>
      <c r="D17" s="107"/>
      <c r="E17" s="111"/>
      <c r="F17" s="107"/>
      <c r="G17" s="107"/>
      <c r="H17" s="107"/>
      <c r="I17" s="107"/>
      <c r="J17" s="107"/>
    </row>
    <row r="18" spans="2:10" ht="75">
      <c r="B18" s="102" t="s">
        <v>163</v>
      </c>
    </row>
  </sheetData>
  <mergeCells count="4">
    <mergeCell ref="F2:H2"/>
    <mergeCell ref="I2:J2"/>
    <mergeCell ref="G7:H7"/>
    <mergeCell ref="B16:J16"/>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58" customWidth="1"/>
    <col min="2" max="2" width="77.140625" style="58" customWidth="1"/>
    <col min="3" max="3" width="9.7109375" style="25" customWidth="1"/>
    <col min="4" max="4" width="10.7109375" style="60"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3" t="str">
        <f>'Informacje ogólne'!D4</f>
        <v>DFP.271.84.2021.LS</v>
      </c>
      <c r="C1" s="58"/>
      <c r="I1" s="24" t="s">
        <v>34</v>
      </c>
      <c r="J1" s="24"/>
      <c r="K1" s="24"/>
    </row>
    <row r="2" spans="1:11">
      <c r="E2" s="119"/>
      <c r="F2" s="119"/>
      <c r="G2" s="119"/>
      <c r="H2" s="144" t="s">
        <v>33</v>
      </c>
      <c r="I2" s="144"/>
    </row>
    <row r="4" spans="1:11">
      <c r="B4" s="6" t="s">
        <v>6</v>
      </c>
      <c r="C4" s="59">
        <v>13</v>
      </c>
      <c r="D4" s="26"/>
      <c r="E4" s="27" t="s">
        <v>8</v>
      </c>
      <c r="F4" s="27"/>
      <c r="G4" s="5"/>
      <c r="H4" s="57"/>
      <c r="I4" s="57"/>
    </row>
    <row r="5" spans="1:11">
      <c r="B5" s="6"/>
      <c r="C5" s="28"/>
      <c r="D5" s="26"/>
      <c r="E5" s="27"/>
      <c r="F5" s="27"/>
      <c r="G5" s="5"/>
      <c r="H5" s="57"/>
      <c r="I5" s="57"/>
    </row>
    <row r="6" spans="1:11">
      <c r="A6" s="6"/>
      <c r="C6" s="28"/>
      <c r="D6" s="26"/>
      <c r="E6" s="57"/>
      <c r="F6" s="57"/>
      <c r="G6" s="57"/>
      <c r="H6" s="57"/>
      <c r="I6" s="57"/>
    </row>
    <row r="7" spans="1:11">
      <c r="A7" s="29"/>
      <c r="B7" s="29"/>
      <c r="C7" s="30"/>
      <c r="D7" s="31"/>
      <c r="E7" s="32" t="s">
        <v>166</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129</v>
      </c>
      <c r="C10" s="41">
        <v>45</v>
      </c>
      <c r="D10" s="43" t="s">
        <v>67</v>
      </c>
      <c r="E10" s="38"/>
      <c r="F10" s="38"/>
      <c r="G10" s="38"/>
      <c r="H10" s="113"/>
      <c r="I10" s="39">
        <f>ROUND(ROUND(C10,2)*ROUND(H10,4),2)</f>
        <v>0</v>
      </c>
    </row>
    <row r="12" spans="1:11" ht="27.75" customHeight="1">
      <c r="B12" s="119" t="s">
        <v>165</v>
      </c>
      <c r="C12" s="119"/>
      <c r="D12" s="119"/>
      <c r="E12" s="119"/>
      <c r="F12" s="119"/>
      <c r="G12" s="119"/>
      <c r="H12" s="119"/>
      <c r="I12" s="119"/>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E17" sqref="E17"/>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13.85546875" style="98" customWidth="1"/>
    <col min="6" max="6" width="22.28515625" style="74" customWidth="1"/>
    <col min="7" max="7" width="21.42578125" style="74" customWidth="1"/>
    <col min="8" max="8" width="21.85546875" style="74" customWidth="1"/>
    <col min="9" max="9" width="18.28515625" style="74" customWidth="1"/>
    <col min="10" max="10" width="23" style="74" customWidth="1"/>
    <col min="11" max="12" width="14.28515625" style="74" customWidth="1"/>
    <col min="13" max="16384" width="9.140625" style="74"/>
  </cols>
  <sheetData>
    <row r="1" spans="1:12">
      <c r="B1" s="23" t="str">
        <f>'Informacje ogólne'!D4</f>
        <v>DFP.271.84.2021.LS</v>
      </c>
      <c r="C1" s="74"/>
      <c r="J1" s="24" t="s">
        <v>34</v>
      </c>
      <c r="K1" s="24"/>
      <c r="L1" s="24"/>
    </row>
    <row r="2" spans="1:12">
      <c r="F2" s="119"/>
      <c r="G2" s="119"/>
      <c r="H2" s="119"/>
      <c r="I2" s="144" t="s">
        <v>33</v>
      </c>
      <c r="J2" s="144"/>
    </row>
    <row r="4" spans="1:12">
      <c r="B4" s="6" t="s">
        <v>6</v>
      </c>
      <c r="C4" s="76">
        <v>14</v>
      </c>
      <c r="D4" s="26"/>
      <c r="E4" s="26"/>
      <c r="F4" s="27" t="s">
        <v>8</v>
      </c>
      <c r="G4" s="27"/>
      <c r="H4" s="5"/>
      <c r="I4" s="75"/>
      <c r="J4" s="75"/>
    </row>
    <row r="5" spans="1:12">
      <c r="B5" s="6"/>
      <c r="C5" s="28"/>
      <c r="D5" s="26"/>
      <c r="E5" s="26"/>
      <c r="F5" s="27"/>
      <c r="G5" s="27"/>
      <c r="H5" s="5"/>
      <c r="I5" s="75"/>
      <c r="J5" s="75"/>
    </row>
    <row r="6" spans="1:12">
      <c r="A6" s="6"/>
      <c r="C6" s="28"/>
      <c r="D6" s="26"/>
      <c r="E6" s="26"/>
      <c r="F6" s="75"/>
      <c r="G6" s="75"/>
      <c r="H6" s="75"/>
      <c r="I6" s="75"/>
      <c r="J6" s="75"/>
    </row>
    <row r="7" spans="1:12">
      <c r="A7" s="29"/>
      <c r="B7" s="29"/>
      <c r="C7" s="30"/>
      <c r="D7" s="31"/>
      <c r="E7" s="31"/>
      <c r="F7" s="32" t="s">
        <v>166</v>
      </c>
      <c r="G7" s="145">
        <f>SUM(J10:J10)</f>
        <v>0</v>
      </c>
      <c r="H7" s="146"/>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159</v>
      </c>
      <c r="F9" s="36" t="s">
        <v>50</v>
      </c>
      <c r="G9" s="36" t="s">
        <v>49</v>
      </c>
      <c r="H9" s="36" t="s">
        <v>31</v>
      </c>
      <c r="I9" s="36" t="s">
        <v>167</v>
      </c>
      <c r="J9" s="36" t="s">
        <v>168</v>
      </c>
    </row>
    <row r="10" spans="1:12" s="37" customFormat="1" ht="217.5" customHeight="1">
      <c r="A10" s="56" t="s">
        <v>37</v>
      </c>
      <c r="B10" s="80" t="s">
        <v>192</v>
      </c>
      <c r="C10" s="41">
        <v>30</v>
      </c>
      <c r="D10" s="43" t="s">
        <v>67</v>
      </c>
      <c r="E10" s="43"/>
      <c r="F10" s="38"/>
      <c r="G10" s="38"/>
      <c r="H10" s="38"/>
      <c r="I10" s="113"/>
      <c r="J10" s="39">
        <f>ROUND(ROUND(C10,2)*ROUND(I10,4),2)</f>
        <v>0</v>
      </c>
    </row>
    <row r="12" spans="1:12" ht="30" customHeight="1">
      <c r="B12" s="119" t="s">
        <v>165</v>
      </c>
      <c r="C12" s="119"/>
      <c r="D12" s="119"/>
      <c r="E12" s="119"/>
      <c r="F12" s="119"/>
      <c r="G12" s="119"/>
      <c r="H12" s="119"/>
      <c r="I12" s="119"/>
      <c r="J12" s="119"/>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topLeftCell="A10" zoomScale="110" zoomScaleNormal="100" zoomScaleSheetLayoutView="110" zoomScalePageLayoutView="85" workbookViewId="0">
      <selection activeCell="G18" sqref="G18"/>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19"/>
      <c r="F2" s="119"/>
      <c r="G2" s="119"/>
      <c r="H2" s="144" t="s">
        <v>33</v>
      </c>
      <c r="I2" s="144"/>
    </row>
    <row r="4" spans="1:11">
      <c r="B4" s="6" t="s">
        <v>6</v>
      </c>
      <c r="C4" s="91">
        <v>15</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166</v>
      </c>
      <c r="F7" s="145">
        <f>SUM(I10:I18)</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130</v>
      </c>
      <c r="C10" s="41">
        <v>25</v>
      </c>
      <c r="D10" s="43" t="s">
        <v>65</v>
      </c>
      <c r="E10" s="38"/>
      <c r="F10" s="38"/>
      <c r="G10" s="38"/>
      <c r="H10" s="113"/>
      <c r="I10" s="39">
        <f>ROUND(ROUND(C10,2)*ROUND(H10,4),2)</f>
        <v>0</v>
      </c>
    </row>
    <row r="11" spans="1:11" s="37" customFormat="1" ht="90">
      <c r="A11" s="56" t="s">
        <v>38</v>
      </c>
      <c r="B11" s="40" t="s">
        <v>131</v>
      </c>
      <c r="C11" s="41">
        <v>200</v>
      </c>
      <c r="D11" s="43" t="s">
        <v>65</v>
      </c>
      <c r="E11" s="38"/>
      <c r="F11" s="38"/>
      <c r="G11" s="38"/>
      <c r="H11" s="113"/>
      <c r="I11" s="39">
        <f t="shared" ref="I11:I18" si="0">ROUND(ROUND(C11,2)*ROUND(H11,4),2)</f>
        <v>0</v>
      </c>
    </row>
    <row r="12" spans="1:11" ht="90">
      <c r="A12" s="56" t="s">
        <v>39</v>
      </c>
      <c r="B12" s="40" t="s">
        <v>132</v>
      </c>
      <c r="C12" s="41">
        <v>1500</v>
      </c>
      <c r="D12" s="43" t="s">
        <v>65</v>
      </c>
      <c r="E12" s="38"/>
      <c r="F12" s="38"/>
      <c r="G12" s="38"/>
      <c r="H12" s="113"/>
      <c r="I12" s="39">
        <f t="shared" si="0"/>
        <v>0</v>
      </c>
    </row>
    <row r="13" spans="1:11" ht="45">
      <c r="A13" s="56" t="s">
        <v>40</v>
      </c>
      <c r="B13" s="40" t="s">
        <v>133</v>
      </c>
      <c r="C13" s="41">
        <v>10</v>
      </c>
      <c r="D13" s="43" t="s">
        <v>65</v>
      </c>
      <c r="E13" s="38"/>
      <c r="F13" s="38"/>
      <c r="G13" s="38"/>
      <c r="H13" s="113"/>
      <c r="I13" s="39">
        <f t="shared" si="0"/>
        <v>0</v>
      </c>
    </row>
    <row r="14" spans="1:11" ht="150">
      <c r="A14" s="56" t="s">
        <v>41</v>
      </c>
      <c r="B14" s="40" t="s">
        <v>182</v>
      </c>
      <c r="C14" s="41">
        <v>150</v>
      </c>
      <c r="D14" s="43" t="s">
        <v>65</v>
      </c>
      <c r="E14" s="38"/>
      <c r="F14" s="38"/>
      <c r="G14" s="38"/>
      <c r="H14" s="113"/>
      <c r="I14" s="39">
        <f t="shared" si="0"/>
        <v>0</v>
      </c>
    </row>
    <row r="15" spans="1:11" ht="75">
      <c r="A15" s="56" t="s">
        <v>42</v>
      </c>
      <c r="B15" s="40" t="s">
        <v>134</v>
      </c>
      <c r="C15" s="41">
        <v>50</v>
      </c>
      <c r="D15" s="43" t="s">
        <v>65</v>
      </c>
      <c r="E15" s="38"/>
      <c r="F15" s="38"/>
      <c r="G15" s="38"/>
      <c r="H15" s="113"/>
      <c r="I15" s="39">
        <f t="shared" si="0"/>
        <v>0</v>
      </c>
    </row>
    <row r="16" spans="1:11" ht="75">
      <c r="A16" s="56" t="s">
        <v>43</v>
      </c>
      <c r="B16" s="40" t="s">
        <v>135</v>
      </c>
      <c r="C16" s="41">
        <v>450</v>
      </c>
      <c r="D16" s="43" t="s">
        <v>65</v>
      </c>
      <c r="E16" s="38"/>
      <c r="F16" s="38"/>
      <c r="G16" s="38"/>
      <c r="H16" s="113"/>
      <c r="I16" s="39">
        <f t="shared" si="0"/>
        <v>0</v>
      </c>
    </row>
    <row r="17" spans="1:9">
      <c r="A17" s="56" t="s">
        <v>44</v>
      </c>
      <c r="B17" s="40" t="s">
        <v>136</v>
      </c>
      <c r="C17" s="41">
        <v>100</v>
      </c>
      <c r="D17" s="43" t="s">
        <v>65</v>
      </c>
      <c r="E17" s="38"/>
      <c r="F17" s="38"/>
      <c r="G17" s="38"/>
      <c r="H17" s="113"/>
      <c r="I17" s="39">
        <f t="shared" si="0"/>
        <v>0</v>
      </c>
    </row>
    <row r="18" spans="1:9">
      <c r="A18" s="56" t="s">
        <v>45</v>
      </c>
      <c r="B18" s="40" t="s">
        <v>137</v>
      </c>
      <c r="C18" s="41">
        <v>30</v>
      </c>
      <c r="D18" s="43" t="s">
        <v>65</v>
      </c>
      <c r="E18" s="38"/>
      <c r="F18" s="38"/>
      <c r="G18" s="38"/>
      <c r="H18" s="113"/>
      <c r="I18" s="39">
        <f t="shared" si="0"/>
        <v>0</v>
      </c>
    </row>
    <row r="20" spans="1:9" ht="30.75" customHeight="1">
      <c r="B20" s="119" t="s">
        <v>165</v>
      </c>
      <c r="C20" s="119"/>
      <c r="D20" s="119"/>
      <c r="E20" s="119"/>
      <c r="F20" s="119"/>
      <c r="G20" s="119"/>
      <c r="H20" s="119"/>
      <c r="I20" s="119"/>
    </row>
  </sheetData>
  <mergeCells count="4">
    <mergeCell ref="E2:G2"/>
    <mergeCell ref="H2:I2"/>
    <mergeCell ref="F7:G7"/>
    <mergeCell ref="B20:I20"/>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4" zoomScale="110" zoomScaleNormal="100" zoomScaleSheetLayoutView="110" zoomScalePageLayoutView="85" workbookViewId="0">
      <selection activeCell="B13" sqref="B13"/>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'[1]Informacje ogólne'!C4</f>
        <v>DFP.271.147.2020.LS</v>
      </c>
      <c r="C1" s="74"/>
      <c r="I1" s="24" t="s">
        <v>34</v>
      </c>
      <c r="J1" s="24"/>
      <c r="K1" s="24"/>
    </row>
    <row r="2" spans="1:11">
      <c r="E2" s="119"/>
      <c r="F2" s="119"/>
      <c r="G2" s="119"/>
      <c r="H2" s="144" t="s">
        <v>33</v>
      </c>
      <c r="I2" s="144"/>
    </row>
    <row r="4" spans="1:11">
      <c r="B4" s="6" t="s">
        <v>6</v>
      </c>
      <c r="C4" s="76">
        <v>16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166</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282" customHeight="1">
      <c r="A10" s="56" t="s">
        <v>37</v>
      </c>
      <c r="B10" s="80" t="s">
        <v>190</v>
      </c>
      <c r="C10" s="41">
        <v>1000</v>
      </c>
      <c r="D10" s="43" t="s">
        <v>74</v>
      </c>
      <c r="E10" s="38"/>
      <c r="F10" s="38"/>
      <c r="G10" s="38"/>
      <c r="H10" s="113"/>
      <c r="I10" s="39">
        <f>ROUND(ROUND(C10,2)*ROUND(H10,4),2)</f>
        <v>0</v>
      </c>
    </row>
    <row r="12" spans="1:11" ht="27.75" customHeight="1">
      <c r="B12" s="119" t="s">
        <v>165</v>
      </c>
      <c r="C12" s="119"/>
      <c r="D12" s="119"/>
      <c r="E12" s="119"/>
      <c r="F12" s="119"/>
      <c r="G12" s="119"/>
      <c r="H12" s="119"/>
      <c r="I12" s="119"/>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4" zoomScale="110" zoomScaleNormal="100" zoomScaleSheetLayoutView="110" zoomScalePageLayoutView="85" workbookViewId="0">
      <selection activeCell="H17" sqref="H17"/>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19"/>
      <c r="F2" s="119"/>
      <c r="G2" s="119"/>
      <c r="H2" s="144" t="s">
        <v>33</v>
      </c>
      <c r="I2" s="144"/>
    </row>
    <row r="4" spans="1:11">
      <c r="B4" s="6" t="s">
        <v>6</v>
      </c>
      <c r="C4" s="91">
        <v>17</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166</v>
      </c>
      <c r="F7" s="145">
        <f>SUM(I10:I14)</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148</v>
      </c>
      <c r="C10" s="41">
        <v>15</v>
      </c>
      <c r="D10" s="43" t="s">
        <v>67</v>
      </c>
      <c r="E10" s="38"/>
      <c r="F10" s="38"/>
      <c r="G10" s="38"/>
      <c r="H10" s="113"/>
      <c r="I10" s="39">
        <f>ROUND(ROUND(C10,2)*ROUND(H10,4),2)</f>
        <v>0</v>
      </c>
    </row>
    <row r="11" spans="1:11" s="37" customFormat="1" ht="90">
      <c r="A11" s="56" t="s">
        <v>38</v>
      </c>
      <c r="B11" s="40" t="s">
        <v>155</v>
      </c>
      <c r="C11" s="41">
        <v>10</v>
      </c>
      <c r="D11" s="43" t="s">
        <v>67</v>
      </c>
      <c r="E11" s="38"/>
      <c r="F11" s="38"/>
      <c r="G11" s="38"/>
      <c r="H11" s="113"/>
      <c r="I11" s="39">
        <f t="shared" ref="I11:I14" si="0">ROUND(ROUND(C11,2)*ROUND(H11,4),2)</f>
        <v>0</v>
      </c>
    </row>
    <row r="12" spans="1:11" ht="90">
      <c r="A12" s="56" t="s">
        <v>39</v>
      </c>
      <c r="B12" s="40" t="s">
        <v>156</v>
      </c>
      <c r="C12" s="41">
        <v>25</v>
      </c>
      <c r="D12" s="43" t="s">
        <v>67</v>
      </c>
      <c r="E12" s="38"/>
      <c r="F12" s="38"/>
      <c r="G12" s="38"/>
      <c r="H12" s="113"/>
      <c r="I12" s="39">
        <f t="shared" si="0"/>
        <v>0</v>
      </c>
    </row>
    <row r="13" spans="1:11" ht="60">
      <c r="A13" s="56" t="s">
        <v>40</v>
      </c>
      <c r="B13" s="40" t="s">
        <v>157</v>
      </c>
      <c r="C13" s="41">
        <v>15</v>
      </c>
      <c r="D13" s="43" t="s">
        <v>67</v>
      </c>
      <c r="E13" s="38"/>
      <c r="F13" s="38"/>
      <c r="G13" s="38"/>
      <c r="H13" s="113"/>
      <c r="I13" s="39">
        <f t="shared" si="0"/>
        <v>0</v>
      </c>
    </row>
    <row r="14" spans="1:11" ht="300">
      <c r="A14" s="56" t="s">
        <v>41</v>
      </c>
      <c r="B14" s="40" t="s">
        <v>183</v>
      </c>
      <c r="C14" s="41">
        <v>120</v>
      </c>
      <c r="D14" s="43" t="s">
        <v>67</v>
      </c>
      <c r="E14" s="38"/>
      <c r="F14" s="38"/>
      <c r="G14" s="38"/>
      <c r="H14" s="113"/>
      <c r="I14" s="39">
        <f t="shared" si="0"/>
        <v>0</v>
      </c>
    </row>
    <row r="16" spans="1:11" s="110" customFormat="1" ht="45" customHeight="1">
      <c r="B16" s="119" t="s">
        <v>165</v>
      </c>
      <c r="C16" s="119"/>
      <c r="D16" s="119"/>
      <c r="E16" s="119"/>
      <c r="F16" s="119"/>
      <c r="G16" s="119"/>
      <c r="H16" s="119"/>
      <c r="I16" s="119"/>
    </row>
    <row r="17" spans="2:4" s="110" customFormat="1">
      <c r="C17" s="25"/>
      <c r="D17" s="111"/>
    </row>
    <row r="18" spans="2:4" ht="30">
      <c r="B18" s="90" t="s">
        <v>147</v>
      </c>
    </row>
  </sheetData>
  <mergeCells count="4">
    <mergeCell ref="E2:G2"/>
    <mergeCell ref="H2:I2"/>
    <mergeCell ref="F7:G7"/>
    <mergeCell ref="B16:I16"/>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B10" sqref="B10"/>
    </sheetView>
  </sheetViews>
  <sheetFormatPr defaultColWidth="9.140625" defaultRowHeight="15"/>
  <cols>
    <col min="1" max="1" width="5.28515625" style="90" customWidth="1"/>
    <col min="2" max="2" width="77.140625"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'[1]Informacje ogólne'!C4</f>
        <v>DFP.271.147.2020.LS</v>
      </c>
      <c r="C1" s="90"/>
      <c r="I1" s="24" t="s">
        <v>34</v>
      </c>
      <c r="J1" s="24"/>
      <c r="K1" s="24"/>
    </row>
    <row r="2" spans="1:11">
      <c r="E2" s="119"/>
      <c r="F2" s="119"/>
      <c r="G2" s="119"/>
      <c r="H2" s="144" t="s">
        <v>33</v>
      </c>
      <c r="I2" s="144"/>
    </row>
    <row r="4" spans="1:11">
      <c r="B4" s="6" t="s">
        <v>6</v>
      </c>
      <c r="C4" s="91">
        <v>18</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166</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378.75" customHeight="1">
      <c r="A10" s="56" t="s">
        <v>37</v>
      </c>
      <c r="B10" s="40" t="s">
        <v>191</v>
      </c>
      <c r="C10" s="41">
        <v>1000</v>
      </c>
      <c r="D10" s="43" t="s">
        <v>74</v>
      </c>
      <c r="E10" s="38"/>
      <c r="F10" s="38"/>
      <c r="G10" s="38"/>
      <c r="H10" s="113"/>
      <c r="I10" s="39">
        <f>ROUND(ROUND(C10,2)*ROUND(H10,4),2)</f>
        <v>0</v>
      </c>
    </row>
    <row r="12" spans="1:11" ht="27.75" customHeight="1">
      <c r="B12" s="119" t="s">
        <v>165</v>
      </c>
      <c r="C12" s="119"/>
      <c r="D12" s="119"/>
      <c r="E12" s="119"/>
      <c r="F12" s="119"/>
      <c r="G12" s="119"/>
      <c r="H12" s="119"/>
      <c r="I12" s="119"/>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7" zoomScale="110" zoomScaleNormal="100" zoomScaleSheetLayoutView="110" zoomScalePageLayoutView="85" workbookViewId="0">
      <selection activeCell="G12" sqref="G12"/>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19"/>
      <c r="F2" s="119"/>
      <c r="G2" s="119"/>
      <c r="H2" s="144" t="s">
        <v>33</v>
      </c>
      <c r="I2" s="144"/>
    </row>
    <row r="4" spans="1:11">
      <c r="B4" s="6" t="s">
        <v>6</v>
      </c>
      <c r="C4" s="87">
        <v>1</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5">
        <f>SUM(I10:I21)</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45">
      <c r="A10" s="56" t="s">
        <v>37</v>
      </c>
      <c r="B10" s="40" t="s">
        <v>92</v>
      </c>
      <c r="C10" s="41">
        <v>50</v>
      </c>
      <c r="D10" s="43" t="s">
        <v>91</v>
      </c>
      <c r="E10" s="38"/>
      <c r="F10" s="38"/>
      <c r="G10" s="38"/>
      <c r="H10" s="113"/>
      <c r="I10" s="39">
        <f>ROUND(ROUND(C10,2)*ROUND(H10,4),2)</f>
        <v>0</v>
      </c>
    </row>
    <row r="11" spans="1:11" s="37" customFormat="1" ht="45">
      <c r="A11" s="56" t="s">
        <v>38</v>
      </c>
      <c r="B11" s="40" t="s">
        <v>93</v>
      </c>
      <c r="C11" s="41">
        <v>150</v>
      </c>
      <c r="D11" s="43" t="s">
        <v>91</v>
      </c>
      <c r="E11" s="38"/>
      <c r="F11" s="38"/>
      <c r="G11" s="38"/>
      <c r="H11" s="113"/>
      <c r="I11" s="39">
        <f t="shared" ref="I11:I21" si="0">ROUND(ROUND(C11,2)*ROUND(H11,4),2)</f>
        <v>0</v>
      </c>
    </row>
    <row r="12" spans="1:11" ht="45">
      <c r="A12" s="56" t="s">
        <v>39</v>
      </c>
      <c r="B12" s="40" t="s">
        <v>94</v>
      </c>
      <c r="C12" s="41">
        <v>7000</v>
      </c>
      <c r="D12" s="43" t="s">
        <v>91</v>
      </c>
      <c r="E12" s="38"/>
      <c r="F12" s="38"/>
      <c r="G12" s="38"/>
      <c r="H12" s="113"/>
      <c r="I12" s="39">
        <f t="shared" si="0"/>
        <v>0</v>
      </c>
    </row>
    <row r="13" spans="1:11" ht="45">
      <c r="A13" s="56" t="s">
        <v>40</v>
      </c>
      <c r="B13" s="40" t="s">
        <v>95</v>
      </c>
      <c r="C13" s="41">
        <v>8000</v>
      </c>
      <c r="D13" s="43" t="s">
        <v>91</v>
      </c>
      <c r="E13" s="38"/>
      <c r="F13" s="38"/>
      <c r="G13" s="38"/>
      <c r="H13" s="113"/>
      <c r="I13" s="39">
        <f t="shared" si="0"/>
        <v>0</v>
      </c>
    </row>
    <row r="14" spans="1:11" ht="45">
      <c r="A14" s="56" t="s">
        <v>41</v>
      </c>
      <c r="B14" s="40" t="s">
        <v>96</v>
      </c>
      <c r="C14" s="41">
        <v>60000</v>
      </c>
      <c r="D14" s="43" t="s">
        <v>91</v>
      </c>
      <c r="E14" s="38"/>
      <c r="F14" s="38"/>
      <c r="G14" s="38"/>
      <c r="H14" s="113"/>
      <c r="I14" s="39">
        <f t="shared" si="0"/>
        <v>0</v>
      </c>
    </row>
    <row r="15" spans="1:11" ht="45">
      <c r="A15" s="56" t="s">
        <v>42</v>
      </c>
      <c r="B15" s="40" t="s">
        <v>97</v>
      </c>
      <c r="C15" s="41">
        <v>3000</v>
      </c>
      <c r="D15" s="43" t="s">
        <v>91</v>
      </c>
      <c r="E15" s="38"/>
      <c r="F15" s="38"/>
      <c r="G15" s="38"/>
      <c r="H15" s="113"/>
      <c r="I15" s="39">
        <f t="shared" si="0"/>
        <v>0</v>
      </c>
    </row>
    <row r="16" spans="1:11" ht="45">
      <c r="A16" s="56" t="s">
        <v>43</v>
      </c>
      <c r="B16" s="40" t="s">
        <v>98</v>
      </c>
      <c r="C16" s="41">
        <v>30000</v>
      </c>
      <c r="D16" s="43" t="s">
        <v>91</v>
      </c>
      <c r="E16" s="38"/>
      <c r="F16" s="38"/>
      <c r="G16" s="38"/>
      <c r="H16" s="113"/>
      <c r="I16" s="39">
        <f t="shared" si="0"/>
        <v>0</v>
      </c>
    </row>
    <row r="17" spans="1:9" ht="45">
      <c r="A17" s="56" t="s">
        <v>44</v>
      </c>
      <c r="B17" s="40" t="s">
        <v>99</v>
      </c>
      <c r="C17" s="41">
        <v>300</v>
      </c>
      <c r="D17" s="43" t="s">
        <v>91</v>
      </c>
      <c r="E17" s="38"/>
      <c r="F17" s="38"/>
      <c r="G17" s="38"/>
      <c r="H17" s="113"/>
      <c r="I17" s="39">
        <f t="shared" si="0"/>
        <v>0</v>
      </c>
    </row>
    <row r="18" spans="1:9" ht="45">
      <c r="A18" s="56" t="s">
        <v>45</v>
      </c>
      <c r="B18" s="40" t="s">
        <v>100</v>
      </c>
      <c r="C18" s="41">
        <v>8000</v>
      </c>
      <c r="D18" s="43" t="s">
        <v>91</v>
      </c>
      <c r="E18" s="38"/>
      <c r="F18" s="38"/>
      <c r="G18" s="38"/>
      <c r="H18" s="113"/>
      <c r="I18" s="39">
        <f t="shared" ref="I18:I20" si="1">ROUND(ROUND(C18,2)*ROUND(H18,4),2)</f>
        <v>0</v>
      </c>
    </row>
    <row r="19" spans="1:9" ht="45">
      <c r="A19" s="56" t="s">
        <v>47</v>
      </c>
      <c r="B19" s="40" t="s">
        <v>101</v>
      </c>
      <c r="C19" s="41">
        <v>300</v>
      </c>
      <c r="D19" s="43" t="s">
        <v>91</v>
      </c>
      <c r="E19" s="38"/>
      <c r="F19" s="38"/>
      <c r="G19" s="38"/>
      <c r="H19" s="113"/>
      <c r="I19" s="39">
        <f t="shared" si="1"/>
        <v>0</v>
      </c>
    </row>
    <row r="20" spans="1:9" ht="45">
      <c r="A20" s="56" t="s">
        <v>48</v>
      </c>
      <c r="B20" s="40" t="s">
        <v>102</v>
      </c>
      <c r="C20" s="41">
        <v>100000</v>
      </c>
      <c r="D20" s="43" t="s">
        <v>91</v>
      </c>
      <c r="E20" s="38"/>
      <c r="F20" s="38"/>
      <c r="G20" s="38"/>
      <c r="H20" s="113"/>
      <c r="I20" s="39">
        <f t="shared" si="1"/>
        <v>0</v>
      </c>
    </row>
    <row r="21" spans="1:9" ht="45">
      <c r="A21" s="56" t="s">
        <v>62</v>
      </c>
      <c r="B21" s="40" t="s">
        <v>97</v>
      </c>
      <c r="C21" s="41">
        <v>2100</v>
      </c>
      <c r="D21" s="43" t="s">
        <v>91</v>
      </c>
      <c r="E21" s="38"/>
      <c r="F21" s="38"/>
      <c r="G21" s="38"/>
      <c r="H21" s="113"/>
      <c r="I21" s="39">
        <f t="shared" si="0"/>
        <v>0</v>
      </c>
    </row>
    <row r="23" spans="1:9" ht="45" customHeight="1">
      <c r="B23" s="119" t="s">
        <v>165</v>
      </c>
      <c r="C23" s="119"/>
      <c r="D23" s="119"/>
      <c r="E23" s="119"/>
      <c r="F23" s="119"/>
      <c r="G23" s="119"/>
      <c r="H23" s="119"/>
      <c r="I23" s="119"/>
    </row>
  </sheetData>
  <mergeCells count="4">
    <mergeCell ref="E2:G2"/>
    <mergeCell ref="H2:I2"/>
    <mergeCell ref="F7:G7"/>
    <mergeCell ref="B23:I2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5"/>
  <sheetViews>
    <sheetView showGridLines="0" view="pageBreakPreview" topLeftCell="A21" zoomScale="110" zoomScaleNormal="100" zoomScaleSheetLayoutView="110" zoomScalePageLayoutView="85" workbookViewId="0">
      <selection activeCell="B25" sqref="B25:I25"/>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19"/>
      <c r="F2" s="119"/>
      <c r="G2" s="119"/>
      <c r="H2" s="144" t="s">
        <v>33</v>
      </c>
      <c r="I2" s="144"/>
    </row>
    <row r="4" spans="1:11">
      <c r="B4" s="6" t="s">
        <v>6</v>
      </c>
      <c r="C4" s="87">
        <v>2</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5">
        <f>SUM(I10:I23)</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90">
      <c r="A10" s="56" t="s">
        <v>37</v>
      </c>
      <c r="B10" s="40" t="s">
        <v>103</v>
      </c>
      <c r="C10" s="41">
        <v>9000</v>
      </c>
      <c r="D10" s="43" t="s">
        <v>65</v>
      </c>
      <c r="E10" s="38"/>
      <c r="F10" s="38"/>
      <c r="G10" s="38"/>
      <c r="H10" s="113"/>
      <c r="I10" s="39">
        <f>ROUND(ROUND(C10,2)*ROUND(H10,4),2)</f>
        <v>0</v>
      </c>
    </row>
    <row r="11" spans="1:11" s="37" customFormat="1" ht="120">
      <c r="A11" s="56" t="s">
        <v>38</v>
      </c>
      <c r="B11" s="40" t="s">
        <v>178</v>
      </c>
      <c r="C11" s="41">
        <v>40</v>
      </c>
      <c r="D11" s="43" t="s">
        <v>65</v>
      </c>
      <c r="E11" s="38"/>
      <c r="F11" s="38"/>
      <c r="G11" s="38"/>
      <c r="H11" s="113"/>
      <c r="I11" s="39">
        <f t="shared" ref="I11:I23" si="0">ROUND(ROUND(C11,2)*ROUND(H11,4),2)</f>
        <v>0</v>
      </c>
    </row>
    <row r="12" spans="1:11" ht="165">
      <c r="A12" s="56" t="s">
        <v>39</v>
      </c>
      <c r="B12" s="40" t="s">
        <v>179</v>
      </c>
      <c r="C12" s="41">
        <v>120</v>
      </c>
      <c r="D12" s="43" t="s">
        <v>65</v>
      </c>
      <c r="E12" s="38"/>
      <c r="F12" s="38"/>
      <c r="G12" s="38"/>
      <c r="H12" s="113"/>
      <c r="I12" s="39">
        <f t="shared" si="0"/>
        <v>0</v>
      </c>
    </row>
    <row r="13" spans="1:11" ht="60">
      <c r="A13" s="56" t="s">
        <v>40</v>
      </c>
      <c r="B13" s="40" t="s">
        <v>104</v>
      </c>
      <c r="C13" s="41">
        <v>1500</v>
      </c>
      <c r="D13" s="43" t="s">
        <v>65</v>
      </c>
      <c r="E13" s="38"/>
      <c r="F13" s="38"/>
      <c r="G13" s="38"/>
      <c r="H13" s="113"/>
      <c r="I13" s="39">
        <f t="shared" si="0"/>
        <v>0</v>
      </c>
    </row>
    <row r="14" spans="1:11" ht="135">
      <c r="A14" s="56" t="s">
        <v>41</v>
      </c>
      <c r="B14" s="40" t="s">
        <v>177</v>
      </c>
      <c r="C14" s="41">
        <v>1500</v>
      </c>
      <c r="D14" s="43" t="s">
        <v>65</v>
      </c>
      <c r="E14" s="38"/>
      <c r="F14" s="38"/>
      <c r="G14" s="38"/>
      <c r="H14" s="113"/>
      <c r="I14" s="39">
        <f t="shared" si="0"/>
        <v>0</v>
      </c>
    </row>
    <row r="15" spans="1:11" ht="165">
      <c r="A15" s="56" t="s">
        <v>42</v>
      </c>
      <c r="B15" s="40" t="s">
        <v>173</v>
      </c>
      <c r="C15" s="41">
        <v>400</v>
      </c>
      <c r="D15" s="43" t="s">
        <v>65</v>
      </c>
      <c r="E15" s="38"/>
      <c r="F15" s="38"/>
      <c r="G15" s="38"/>
      <c r="H15" s="113"/>
      <c r="I15" s="39">
        <f t="shared" si="0"/>
        <v>0</v>
      </c>
    </row>
    <row r="16" spans="1:11" ht="285">
      <c r="A16" s="56" t="s">
        <v>43</v>
      </c>
      <c r="B16" s="40" t="s">
        <v>181</v>
      </c>
      <c r="C16" s="41">
        <v>8000</v>
      </c>
      <c r="D16" s="43" t="s">
        <v>67</v>
      </c>
      <c r="E16" s="38"/>
      <c r="F16" s="38"/>
      <c r="G16" s="38"/>
      <c r="H16" s="113"/>
      <c r="I16" s="39">
        <f t="shared" si="0"/>
        <v>0</v>
      </c>
    </row>
    <row r="17" spans="1:9" ht="60">
      <c r="A17" s="56" t="s">
        <v>44</v>
      </c>
      <c r="B17" s="40" t="s">
        <v>105</v>
      </c>
      <c r="C17" s="41">
        <v>120</v>
      </c>
      <c r="D17" s="43" t="s">
        <v>67</v>
      </c>
      <c r="E17" s="38"/>
      <c r="F17" s="38"/>
      <c r="G17" s="38"/>
      <c r="H17" s="113"/>
      <c r="I17" s="39">
        <f t="shared" si="0"/>
        <v>0</v>
      </c>
    </row>
    <row r="18" spans="1:9" ht="240">
      <c r="A18" s="56" t="s">
        <v>45</v>
      </c>
      <c r="B18" s="40" t="s">
        <v>174</v>
      </c>
      <c r="C18" s="41">
        <v>700</v>
      </c>
      <c r="D18" s="43" t="s">
        <v>65</v>
      </c>
      <c r="E18" s="38"/>
      <c r="F18" s="38"/>
      <c r="G18" s="38"/>
      <c r="H18" s="113"/>
      <c r="I18" s="39">
        <f t="shared" si="0"/>
        <v>0</v>
      </c>
    </row>
    <row r="19" spans="1:9" ht="105">
      <c r="A19" s="56" t="s">
        <v>47</v>
      </c>
      <c r="B19" s="40" t="s">
        <v>106</v>
      </c>
      <c r="C19" s="41">
        <v>1000</v>
      </c>
      <c r="D19" s="43" t="s">
        <v>65</v>
      </c>
      <c r="E19" s="38"/>
      <c r="F19" s="38"/>
      <c r="G19" s="38"/>
      <c r="H19" s="113"/>
      <c r="I19" s="39">
        <f t="shared" si="0"/>
        <v>0</v>
      </c>
    </row>
    <row r="20" spans="1:9" ht="210">
      <c r="A20" s="56" t="s">
        <v>48</v>
      </c>
      <c r="B20" s="40" t="s">
        <v>107</v>
      </c>
      <c r="C20" s="41">
        <v>500</v>
      </c>
      <c r="D20" s="43" t="s">
        <v>65</v>
      </c>
      <c r="E20" s="38"/>
      <c r="F20" s="38"/>
      <c r="G20" s="38"/>
      <c r="H20" s="113"/>
      <c r="I20" s="39">
        <f t="shared" ref="I20:I21" si="1">ROUND(ROUND(C20,2)*ROUND(H20,4),2)</f>
        <v>0</v>
      </c>
    </row>
    <row r="21" spans="1:9" ht="150">
      <c r="A21" s="56" t="s">
        <v>62</v>
      </c>
      <c r="B21" s="40" t="s">
        <v>139</v>
      </c>
      <c r="C21" s="41">
        <v>150</v>
      </c>
      <c r="D21" s="43" t="s">
        <v>65</v>
      </c>
      <c r="E21" s="38"/>
      <c r="F21" s="38"/>
      <c r="G21" s="38"/>
      <c r="H21" s="113"/>
      <c r="I21" s="39">
        <f t="shared" si="1"/>
        <v>0</v>
      </c>
    </row>
    <row r="22" spans="1:9" ht="45">
      <c r="A22" s="56" t="s">
        <v>63</v>
      </c>
      <c r="B22" s="40" t="s">
        <v>108</v>
      </c>
      <c r="C22" s="41">
        <v>25</v>
      </c>
      <c r="D22" s="43" t="s">
        <v>67</v>
      </c>
      <c r="E22" s="38"/>
      <c r="F22" s="38"/>
      <c r="G22" s="38"/>
      <c r="H22" s="113"/>
      <c r="I22" s="39">
        <f t="shared" si="0"/>
        <v>0</v>
      </c>
    </row>
    <row r="23" spans="1:9" ht="120">
      <c r="A23" s="56" t="s">
        <v>64</v>
      </c>
      <c r="B23" s="40" t="s">
        <v>176</v>
      </c>
      <c r="C23" s="41">
        <v>20</v>
      </c>
      <c r="D23" s="43" t="s">
        <v>65</v>
      </c>
      <c r="E23" s="38"/>
      <c r="F23" s="38"/>
      <c r="G23" s="38"/>
      <c r="H23" s="113"/>
      <c r="I23" s="39">
        <f t="shared" si="0"/>
        <v>0</v>
      </c>
    </row>
    <row r="25" spans="1:9" ht="45" customHeight="1">
      <c r="B25" s="119" t="s">
        <v>165</v>
      </c>
      <c r="C25" s="119"/>
      <c r="D25" s="119"/>
      <c r="E25" s="119"/>
      <c r="F25" s="119"/>
      <c r="G25" s="119"/>
      <c r="H25" s="119"/>
      <c r="I25" s="119"/>
    </row>
  </sheetData>
  <mergeCells count="4">
    <mergeCell ref="E2:G2"/>
    <mergeCell ref="H2:I2"/>
    <mergeCell ref="F7:G7"/>
    <mergeCell ref="B25:I2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4"/>
  <sheetViews>
    <sheetView showGridLines="0" view="pageBreakPreview" zoomScale="110" zoomScaleNormal="100" zoomScaleSheetLayoutView="110" zoomScalePageLayoutView="85" workbookViewId="0">
      <selection activeCell="B12" sqref="B12"/>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19"/>
      <c r="F2" s="119"/>
      <c r="G2" s="119"/>
      <c r="H2" s="144" t="s">
        <v>33</v>
      </c>
      <c r="I2" s="144"/>
    </row>
    <row r="4" spans="1:11">
      <c r="B4" s="6" t="s">
        <v>6</v>
      </c>
      <c r="C4" s="87">
        <v>3</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5">
        <f>SUM(I10:I22)</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45">
      <c r="A10" s="56" t="s">
        <v>37</v>
      </c>
      <c r="B10" s="40" t="s">
        <v>109</v>
      </c>
      <c r="C10" s="41">
        <v>200</v>
      </c>
      <c r="D10" s="43" t="s">
        <v>65</v>
      </c>
      <c r="E10" s="38"/>
      <c r="F10" s="38"/>
      <c r="G10" s="38"/>
      <c r="H10" s="113"/>
      <c r="I10" s="39">
        <f>ROUND(ROUND(C10,2)*ROUND(H10,4),2)</f>
        <v>0</v>
      </c>
    </row>
    <row r="11" spans="1:11" s="37" customFormat="1" ht="45">
      <c r="A11" s="56" t="s">
        <v>38</v>
      </c>
      <c r="B11" s="40" t="s">
        <v>110</v>
      </c>
      <c r="C11" s="41">
        <v>30</v>
      </c>
      <c r="D11" s="43" t="s">
        <v>65</v>
      </c>
      <c r="E11" s="38"/>
      <c r="F11" s="38"/>
      <c r="G11" s="38"/>
      <c r="H11" s="113"/>
      <c r="I11" s="39">
        <f t="shared" ref="I11:I22" si="0">ROUND(ROUND(C11,2)*ROUND(H11,4),2)</f>
        <v>0</v>
      </c>
    </row>
    <row r="12" spans="1:11" ht="135">
      <c r="A12" s="56" t="s">
        <v>39</v>
      </c>
      <c r="B12" s="40" t="s">
        <v>175</v>
      </c>
      <c r="C12" s="41">
        <v>30</v>
      </c>
      <c r="D12" s="43" t="s">
        <v>65</v>
      </c>
      <c r="E12" s="38"/>
      <c r="F12" s="38"/>
      <c r="G12" s="38"/>
      <c r="H12" s="113"/>
      <c r="I12" s="39">
        <f t="shared" si="0"/>
        <v>0</v>
      </c>
    </row>
    <row r="13" spans="1:11" ht="30">
      <c r="A13" s="56" t="s">
        <v>40</v>
      </c>
      <c r="B13" s="40" t="s">
        <v>140</v>
      </c>
      <c r="C13" s="41">
        <v>200</v>
      </c>
      <c r="D13" s="43" t="s">
        <v>65</v>
      </c>
      <c r="E13" s="38"/>
      <c r="F13" s="38"/>
      <c r="G13" s="38"/>
      <c r="H13" s="113"/>
      <c r="I13" s="39">
        <f t="shared" si="0"/>
        <v>0</v>
      </c>
    </row>
    <row r="14" spans="1:11" ht="75">
      <c r="A14" s="56" t="s">
        <v>41</v>
      </c>
      <c r="B14" s="40" t="s">
        <v>111</v>
      </c>
      <c r="C14" s="41">
        <v>300</v>
      </c>
      <c r="D14" s="43" t="s">
        <v>117</v>
      </c>
      <c r="E14" s="38"/>
      <c r="F14" s="38"/>
      <c r="G14" s="38"/>
      <c r="H14" s="113"/>
      <c r="I14" s="39">
        <f t="shared" si="0"/>
        <v>0</v>
      </c>
    </row>
    <row r="15" spans="1:11" ht="45">
      <c r="A15" s="56" t="s">
        <v>42</v>
      </c>
      <c r="B15" s="40" t="s">
        <v>112</v>
      </c>
      <c r="C15" s="41">
        <v>5000</v>
      </c>
      <c r="D15" s="43" t="s">
        <v>65</v>
      </c>
      <c r="E15" s="38"/>
      <c r="F15" s="38"/>
      <c r="G15" s="38"/>
      <c r="H15" s="113"/>
      <c r="I15" s="39">
        <f t="shared" si="0"/>
        <v>0</v>
      </c>
    </row>
    <row r="16" spans="1:11" ht="75">
      <c r="A16" s="56" t="s">
        <v>43</v>
      </c>
      <c r="B16" s="40" t="s">
        <v>113</v>
      </c>
      <c r="C16" s="41">
        <v>150</v>
      </c>
      <c r="D16" s="43" t="s">
        <v>65</v>
      </c>
      <c r="E16" s="38"/>
      <c r="F16" s="38"/>
      <c r="G16" s="38"/>
      <c r="H16" s="113"/>
      <c r="I16" s="39">
        <f t="shared" si="0"/>
        <v>0</v>
      </c>
    </row>
    <row r="17" spans="1:9" ht="30">
      <c r="A17" s="56" t="s">
        <v>44</v>
      </c>
      <c r="B17" s="40" t="s">
        <v>114</v>
      </c>
      <c r="C17" s="41">
        <v>150</v>
      </c>
      <c r="D17" s="43" t="s">
        <v>65</v>
      </c>
      <c r="E17" s="38"/>
      <c r="F17" s="38"/>
      <c r="G17" s="38"/>
      <c r="H17" s="113"/>
      <c r="I17" s="39">
        <f t="shared" si="0"/>
        <v>0</v>
      </c>
    </row>
    <row r="18" spans="1:9">
      <c r="A18" s="56" t="s">
        <v>45</v>
      </c>
      <c r="B18" s="40" t="s">
        <v>141</v>
      </c>
      <c r="C18" s="41">
        <v>40000</v>
      </c>
      <c r="D18" s="43" t="s">
        <v>116</v>
      </c>
      <c r="E18" s="38"/>
      <c r="F18" s="38"/>
      <c r="G18" s="38"/>
      <c r="H18" s="113"/>
      <c r="I18" s="39">
        <f t="shared" si="0"/>
        <v>0</v>
      </c>
    </row>
    <row r="19" spans="1:9">
      <c r="A19" s="56" t="s">
        <v>47</v>
      </c>
      <c r="B19" s="40" t="s">
        <v>141</v>
      </c>
      <c r="C19" s="41">
        <v>30000</v>
      </c>
      <c r="D19" s="43" t="s">
        <v>116</v>
      </c>
      <c r="E19" s="38"/>
      <c r="F19" s="38"/>
      <c r="G19" s="38"/>
      <c r="H19" s="113"/>
      <c r="I19" s="39">
        <f t="shared" si="0"/>
        <v>0</v>
      </c>
    </row>
    <row r="20" spans="1:9">
      <c r="A20" s="56" t="s">
        <v>48</v>
      </c>
      <c r="B20" s="40" t="s">
        <v>185</v>
      </c>
      <c r="C20" s="41">
        <v>40</v>
      </c>
      <c r="D20" s="43" t="s">
        <v>65</v>
      </c>
      <c r="E20" s="38"/>
      <c r="F20" s="38"/>
      <c r="G20" s="38"/>
      <c r="H20" s="113"/>
      <c r="I20" s="39">
        <f t="shared" si="0"/>
        <v>0</v>
      </c>
    </row>
    <row r="21" spans="1:9">
      <c r="A21" s="56" t="s">
        <v>62</v>
      </c>
      <c r="B21" s="40" t="s">
        <v>186</v>
      </c>
      <c r="C21" s="41">
        <v>40</v>
      </c>
      <c r="D21" s="43" t="s">
        <v>65</v>
      </c>
      <c r="E21" s="38"/>
      <c r="F21" s="38"/>
      <c r="G21" s="38"/>
      <c r="H21" s="113"/>
      <c r="I21" s="39">
        <f t="shared" si="0"/>
        <v>0</v>
      </c>
    </row>
    <row r="22" spans="1:9" ht="45">
      <c r="A22" s="56" t="s">
        <v>63</v>
      </c>
      <c r="B22" s="40" t="s">
        <v>115</v>
      </c>
      <c r="C22" s="41">
        <v>50</v>
      </c>
      <c r="D22" s="43" t="s">
        <v>117</v>
      </c>
      <c r="E22" s="38"/>
      <c r="F22" s="38"/>
      <c r="G22" s="38"/>
      <c r="H22" s="113"/>
      <c r="I22" s="39">
        <f t="shared" si="0"/>
        <v>0</v>
      </c>
    </row>
    <row r="24" spans="1:9" ht="45" customHeight="1">
      <c r="B24" s="119" t="s">
        <v>165</v>
      </c>
      <c r="C24" s="119"/>
      <c r="D24" s="119"/>
      <c r="E24" s="119"/>
      <c r="F24" s="119"/>
      <c r="G24" s="119"/>
      <c r="H24" s="119"/>
      <c r="I24" s="119"/>
    </row>
  </sheetData>
  <mergeCells count="4">
    <mergeCell ref="E2:G2"/>
    <mergeCell ref="H2:I2"/>
    <mergeCell ref="F7:G7"/>
    <mergeCell ref="B24:I24"/>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
  <sheetViews>
    <sheetView showGridLines="0" view="pageBreakPreview" topLeftCell="A7" zoomScale="110" zoomScaleNormal="100" zoomScaleSheetLayoutView="110" zoomScalePageLayoutView="85" workbookViewId="0">
      <selection activeCell="G14" sqref="G14"/>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19"/>
      <c r="F2" s="119"/>
      <c r="G2" s="119"/>
      <c r="H2" s="144" t="s">
        <v>33</v>
      </c>
      <c r="I2" s="144"/>
    </row>
    <row r="4" spans="1:11">
      <c r="B4" s="6" t="s">
        <v>6</v>
      </c>
      <c r="C4" s="76">
        <v>4</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166</v>
      </c>
      <c r="F7" s="145">
        <f>SUM(I10:I15)</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0">
      <c r="A10" s="56" t="s">
        <v>37</v>
      </c>
      <c r="B10" s="40" t="s">
        <v>122</v>
      </c>
      <c r="C10" s="41">
        <v>20000</v>
      </c>
      <c r="D10" s="43" t="s">
        <v>121</v>
      </c>
      <c r="E10" s="38"/>
      <c r="F10" s="38"/>
      <c r="G10" s="38"/>
      <c r="H10" s="113"/>
      <c r="I10" s="39">
        <f>ROUND(ROUND(C10,2)*ROUND(H10,4),2)</f>
        <v>0</v>
      </c>
    </row>
    <row r="11" spans="1:11" s="37" customFormat="1" ht="52.5" customHeight="1">
      <c r="A11" s="56" t="s">
        <v>38</v>
      </c>
      <c r="B11" s="40" t="s">
        <v>123</v>
      </c>
      <c r="C11" s="41">
        <v>200000</v>
      </c>
      <c r="D11" s="43" t="s">
        <v>121</v>
      </c>
      <c r="E11" s="38"/>
      <c r="F11" s="38"/>
      <c r="G11" s="38"/>
      <c r="H11" s="113"/>
      <c r="I11" s="39">
        <f t="shared" ref="I11:I15" si="0">ROUND(ROUND(C11,2)*ROUND(H11,4),2)</f>
        <v>0</v>
      </c>
    </row>
    <row r="12" spans="1:11" ht="60">
      <c r="A12" s="56" t="s">
        <v>39</v>
      </c>
      <c r="B12" s="40" t="s">
        <v>180</v>
      </c>
      <c r="C12" s="41">
        <v>40000</v>
      </c>
      <c r="D12" s="43" t="s">
        <v>121</v>
      </c>
      <c r="E12" s="38"/>
      <c r="F12" s="38"/>
      <c r="G12" s="38"/>
      <c r="H12" s="113"/>
      <c r="I12" s="39">
        <f t="shared" si="0"/>
        <v>0</v>
      </c>
    </row>
    <row r="13" spans="1:11" ht="36" customHeight="1">
      <c r="A13" s="56" t="s">
        <v>40</v>
      </c>
      <c r="B13" s="40" t="s">
        <v>118</v>
      </c>
      <c r="C13" s="41">
        <v>5000</v>
      </c>
      <c r="D13" s="43" t="s">
        <v>91</v>
      </c>
      <c r="E13" s="38"/>
      <c r="F13" s="38"/>
      <c r="G13" s="38"/>
      <c r="H13" s="113"/>
      <c r="I13" s="39">
        <f t="shared" si="0"/>
        <v>0</v>
      </c>
    </row>
    <row r="14" spans="1:11" ht="52.5" customHeight="1">
      <c r="A14" s="56" t="s">
        <v>41</v>
      </c>
      <c r="B14" s="40" t="s">
        <v>119</v>
      </c>
      <c r="C14" s="41">
        <v>200000</v>
      </c>
      <c r="D14" s="43" t="s">
        <v>91</v>
      </c>
      <c r="E14" s="38"/>
      <c r="F14" s="38"/>
      <c r="G14" s="38"/>
      <c r="H14" s="113"/>
      <c r="I14" s="39">
        <f t="shared" si="0"/>
        <v>0</v>
      </c>
    </row>
    <row r="15" spans="1:11" ht="54.75" customHeight="1">
      <c r="A15" s="56" t="s">
        <v>42</v>
      </c>
      <c r="B15" s="40" t="s">
        <v>120</v>
      </c>
      <c r="C15" s="41">
        <v>1000</v>
      </c>
      <c r="D15" s="43" t="s">
        <v>91</v>
      </c>
      <c r="E15" s="38"/>
      <c r="F15" s="38"/>
      <c r="G15" s="38"/>
      <c r="H15" s="113"/>
      <c r="I15" s="39">
        <f t="shared" si="0"/>
        <v>0</v>
      </c>
    </row>
    <row r="17" spans="2:9" ht="28.5" customHeight="1">
      <c r="B17" s="119" t="s">
        <v>165</v>
      </c>
      <c r="C17" s="119"/>
      <c r="D17" s="119"/>
      <c r="E17" s="119"/>
      <c r="F17" s="119"/>
      <c r="G17" s="119"/>
      <c r="H17" s="119"/>
      <c r="I17" s="119"/>
    </row>
  </sheetData>
  <mergeCells count="4">
    <mergeCell ref="E2:G2"/>
    <mergeCell ref="H2:I2"/>
    <mergeCell ref="F7:G7"/>
    <mergeCell ref="B17:I1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view="pageBreakPreview" topLeftCell="A16" zoomScale="110" zoomScaleNormal="100" zoomScaleSheetLayoutView="110" zoomScalePageLayoutView="85" workbookViewId="0">
      <selection activeCell="B11" sqref="B11"/>
    </sheetView>
  </sheetViews>
  <sheetFormatPr defaultColWidth="9.140625" defaultRowHeight="15"/>
  <cols>
    <col min="1" max="1" width="5.28515625" style="85" customWidth="1"/>
    <col min="2" max="2" width="78" style="85" customWidth="1"/>
    <col min="3" max="3" width="12.2851562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19"/>
      <c r="F2" s="119"/>
      <c r="G2" s="119"/>
      <c r="H2" s="144" t="s">
        <v>33</v>
      </c>
      <c r="I2" s="144"/>
    </row>
    <row r="4" spans="1:11">
      <c r="B4" s="6" t="s">
        <v>6</v>
      </c>
      <c r="C4" s="87">
        <v>5</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166</v>
      </c>
      <c r="F7" s="145">
        <f>SUM(I10:I13)</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67.5" customHeight="1">
      <c r="A10" s="56" t="s">
        <v>37</v>
      </c>
      <c r="B10" s="40" t="s">
        <v>149</v>
      </c>
      <c r="C10" s="41">
        <v>42750000</v>
      </c>
      <c r="D10" s="43" t="s">
        <v>125</v>
      </c>
      <c r="E10" s="38"/>
      <c r="F10" s="38"/>
      <c r="G10" s="38"/>
      <c r="H10" s="70"/>
      <c r="I10" s="39">
        <f>ROUND(ROUND(C10,2)*ROUND(H10,4),2)</f>
        <v>0</v>
      </c>
    </row>
    <row r="11" spans="1:11" s="37" customFormat="1" ht="161.25" customHeight="1">
      <c r="A11" s="56" t="s">
        <v>38</v>
      </c>
      <c r="B11" s="40" t="s">
        <v>124</v>
      </c>
      <c r="C11" s="41">
        <v>300</v>
      </c>
      <c r="D11" s="43" t="s">
        <v>65</v>
      </c>
      <c r="E11" s="38"/>
      <c r="F11" s="38"/>
      <c r="G11" s="38"/>
      <c r="H11" s="113"/>
      <c r="I11" s="39">
        <f t="shared" ref="I11:I13" si="0">ROUND(ROUND(C11,2)*ROUND(H11,4),2)</f>
        <v>0</v>
      </c>
    </row>
    <row r="12" spans="1:11" ht="120" customHeight="1">
      <c r="A12" s="56" t="s">
        <v>39</v>
      </c>
      <c r="B12" s="40" t="s">
        <v>150</v>
      </c>
      <c r="C12" s="41">
        <v>1600</v>
      </c>
      <c r="D12" s="43" t="s">
        <v>91</v>
      </c>
      <c r="E12" s="38"/>
      <c r="F12" s="38"/>
      <c r="G12" s="38"/>
      <c r="H12" s="113"/>
      <c r="I12" s="39">
        <f t="shared" si="0"/>
        <v>0</v>
      </c>
    </row>
    <row r="13" spans="1:11" ht="145.5" customHeight="1">
      <c r="A13" s="56" t="s">
        <v>40</v>
      </c>
      <c r="B13" s="40" t="s">
        <v>151</v>
      </c>
      <c r="C13" s="41">
        <v>5000</v>
      </c>
      <c r="D13" s="43" t="s">
        <v>91</v>
      </c>
      <c r="E13" s="38"/>
      <c r="F13" s="38"/>
      <c r="G13" s="38"/>
      <c r="H13" s="113"/>
      <c r="I13" s="39">
        <f t="shared" si="0"/>
        <v>0</v>
      </c>
    </row>
    <row r="15" spans="1:11" ht="31.5" customHeight="1">
      <c r="B15" s="119" t="s">
        <v>165</v>
      </c>
      <c r="C15" s="119"/>
      <c r="D15" s="119"/>
      <c r="E15" s="119"/>
      <c r="F15" s="119"/>
      <c r="G15" s="119"/>
      <c r="H15" s="119"/>
      <c r="I15" s="119"/>
    </row>
  </sheetData>
  <mergeCells count="4">
    <mergeCell ref="E2:G2"/>
    <mergeCell ref="H2:I2"/>
    <mergeCell ref="F7:G7"/>
    <mergeCell ref="B15:I1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16" zoomScale="110" zoomScaleNormal="100" zoomScaleSheetLayoutView="110" zoomScalePageLayoutView="85" workbookViewId="0">
      <selection activeCell="B12" sqref="B12"/>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19"/>
      <c r="F2" s="119"/>
      <c r="G2" s="119"/>
      <c r="H2" s="144" t="s">
        <v>33</v>
      </c>
      <c r="I2" s="144"/>
    </row>
    <row r="4" spans="1:11">
      <c r="B4" s="6" t="s">
        <v>6</v>
      </c>
      <c r="C4" s="76">
        <v>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166</v>
      </c>
      <c r="F7" s="145">
        <f>SUM(I10:I17)</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180">
      <c r="A10" s="67" t="s">
        <v>37</v>
      </c>
      <c r="B10" s="65" t="s">
        <v>142</v>
      </c>
      <c r="C10" s="66">
        <v>2000</v>
      </c>
      <c r="D10" s="71" t="s">
        <v>67</v>
      </c>
      <c r="E10" s="68"/>
      <c r="F10" s="68"/>
      <c r="G10" s="68"/>
      <c r="H10" s="114"/>
      <c r="I10" s="69">
        <f>ROUND(ROUND(C10,2)*ROUND(H10,4),2)</f>
        <v>0</v>
      </c>
    </row>
    <row r="11" spans="1:11" s="37" customFormat="1" ht="195">
      <c r="A11" s="56" t="s">
        <v>38</v>
      </c>
      <c r="B11" s="40" t="s">
        <v>194</v>
      </c>
      <c r="C11" s="41">
        <v>150</v>
      </c>
      <c r="D11" s="71" t="s">
        <v>67</v>
      </c>
      <c r="E11" s="38"/>
      <c r="F11" s="38"/>
      <c r="G11" s="38"/>
      <c r="H11" s="114"/>
      <c r="I11" s="69">
        <f t="shared" ref="I11:I17" si="0">ROUND(ROUND(C11,2)*ROUND(H11,4),2)</f>
        <v>0</v>
      </c>
    </row>
    <row r="12" spans="1:11" ht="165">
      <c r="A12" s="56" t="s">
        <v>39</v>
      </c>
      <c r="B12" s="40" t="s">
        <v>152</v>
      </c>
      <c r="C12" s="41">
        <v>2500</v>
      </c>
      <c r="D12" s="71" t="s">
        <v>67</v>
      </c>
      <c r="E12" s="38"/>
      <c r="F12" s="38"/>
      <c r="G12" s="38"/>
      <c r="H12" s="114"/>
      <c r="I12" s="69">
        <f t="shared" si="0"/>
        <v>0</v>
      </c>
    </row>
    <row r="13" spans="1:11" ht="180">
      <c r="A13" s="56" t="s">
        <v>40</v>
      </c>
      <c r="B13" s="40" t="s">
        <v>153</v>
      </c>
      <c r="C13" s="41">
        <v>200</v>
      </c>
      <c r="D13" s="71" t="s">
        <v>67</v>
      </c>
      <c r="E13" s="38"/>
      <c r="F13" s="38"/>
      <c r="G13" s="38"/>
      <c r="H13" s="114"/>
      <c r="I13" s="69">
        <f t="shared" si="0"/>
        <v>0</v>
      </c>
    </row>
    <row r="14" spans="1:11" ht="180">
      <c r="A14" s="56" t="s">
        <v>41</v>
      </c>
      <c r="B14" s="40" t="s">
        <v>154</v>
      </c>
      <c r="C14" s="41">
        <v>2000</v>
      </c>
      <c r="D14" s="71" t="s">
        <v>67</v>
      </c>
      <c r="E14" s="38"/>
      <c r="F14" s="38"/>
      <c r="G14" s="38"/>
      <c r="H14" s="114"/>
      <c r="I14" s="69">
        <f t="shared" si="0"/>
        <v>0</v>
      </c>
    </row>
    <row r="15" spans="1:11" ht="180">
      <c r="A15" s="56" t="s">
        <v>42</v>
      </c>
      <c r="B15" s="40" t="s">
        <v>143</v>
      </c>
      <c r="C15" s="41">
        <v>50</v>
      </c>
      <c r="D15" s="71" t="s">
        <v>67</v>
      </c>
      <c r="E15" s="38"/>
      <c r="F15" s="38"/>
      <c r="G15" s="38"/>
      <c r="H15" s="114"/>
      <c r="I15" s="69">
        <f t="shared" si="0"/>
        <v>0</v>
      </c>
    </row>
    <row r="16" spans="1:11" ht="105">
      <c r="A16" s="56" t="s">
        <v>43</v>
      </c>
      <c r="B16" s="40" t="s">
        <v>169</v>
      </c>
      <c r="C16" s="41">
        <v>1500</v>
      </c>
      <c r="D16" s="71" t="s">
        <v>67</v>
      </c>
      <c r="E16" s="38"/>
      <c r="F16" s="38"/>
      <c r="G16" s="38"/>
      <c r="H16" s="114"/>
      <c r="I16" s="69">
        <f t="shared" si="0"/>
        <v>0</v>
      </c>
    </row>
    <row r="17" spans="1:9" ht="165">
      <c r="A17" s="79" t="s">
        <v>44</v>
      </c>
      <c r="B17" s="80" t="s">
        <v>144</v>
      </c>
      <c r="C17" s="81">
        <v>700</v>
      </c>
      <c r="D17" s="79" t="s">
        <v>67</v>
      </c>
      <c r="E17" s="82"/>
      <c r="F17" s="82"/>
      <c r="G17" s="82"/>
      <c r="H17" s="114"/>
      <c r="I17" s="83">
        <f t="shared" si="0"/>
        <v>0</v>
      </c>
    </row>
    <row r="18" spans="1:9" ht="21" customHeight="1"/>
    <row r="19" spans="1:9" s="110" customFormat="1" ht="36" customHeight="1">
      <c r="B19" s="119" t="s">
        <v>165</v>
      </c>
      <c r="C19" s="119"/>
      <c r="D19" s="119"/>
      <c r="E19" s="119"/>
      <c r="F19" s="119"/>
      <c r="G19" s="119"/>
      <c r="H19" s="119"/>
      <c r="I19" s="119"/>
    </row>
    <row r="20" spans="1:9" s="110" customFormat="1" ht="21" customHeight="1">
      <c r="C20" s="25"/>
      <c r="D20" s="111"/>
    </row>
    <row r="21" spans="1:9" ht="19.5" customHeight="1">
      <c r="B21" s="99" t="s">
        <v>145</v>
      </c>
    </row>
    <row r="22" spans="1:9" ht="360">
      <c r="B22" s="101" t="s">
        <v>158</v>
      </c>
    </row>
    <row r="23" spans="1:9" ht="30">
      <c r="B23" s="99" t="s">
        <v>146</v>
      </c>
    </row>
  </sheetData>
  <mergeCells count="4">
    <mergeCell ref="E2:G2"/>
    <mergeCell ref="H2:I2"/>
    <mergeCell ref="F7:G7"/>
    <mergeCell ref="B19:I19"/>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2" manualBreakCount="2">
    <brk id="14" max="8" man="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7" zoomScale="110" zoomScaleNormal="100" zoomScaleSheetLayoutView="110" zoomScalePageLayoutView="85" workbookViewId="0">
      <selection activeCell="G11" sqref="G11"/>
    </sheetView>
  </sheetViews>
  <sheetFormatPr defaultColWidth="9.140625" defaultRowHeight="15"/>
  <cols>
    <col min="1" max="1" width="5.28515625" style="52" customWidth="1"/>
    <col min="2" max="2" width="78" style="52" customWidth="1"/>
    <col min="3" max="3" width="9.7109375" style="25" customWidth="1"/>
    <col min="4" max="4" width="10.7109375" style="55" customWidth="1"/>
    <col min="5" max="5" width="22.28515625" style="52" customWidth="1"/>
    <col min="6" max="6" width="21.42578125" style="52" customWidth="1"/>
    <col min="7" max="7" width="21.85546875" style="52" customWidth="1"/>
    <col min="8" max="8" width="18.28515625" style="52" customWidth="1"/>
    <col min="9" max="9" width="23" style="52" customWidth="1"/>
    <col min="10" max="11" width="14.28515625" style="52" customWidth="1"/>
    <col min="12" max="16384" width="9.140625" style="52"/>
  </cols>
  <sheetData>
    <row r="1" spans="1:11">
      <c r="B1" s="23" t="str">
        <f>'Informacje ogólne'!D4</f>
        <v>DFP.271.84.2021.LS</v>
      </c>
      <c r="C1" s="52"/>
      <c r="I1" s="24" t="s">
        <v>34</v>
      </c>
      <c r="J1" s="24"/>
      <c r="K1" s="24"/>
    </row>
    <row r="2" spans="1:11">
      <c r="E2" s="119"/>
      <c r="F2" s="119"/>
      <c r="G2" s="119"/>
      <c r="H2" s="144" t="s">
        <v>33</v>
      </c>
      <c r="I2" s="144"/>
    </row>
    <row r="4" spans="1:11">
      <c r="B4" s="6" t="s">
        <v>6</v>
      </c>
      <c r="C4" s="54">
        <v>7</v>
      </c>
      <c r="D4" s="26"/>
      <c r="E4" s="27" t="s">
        <v>8</v>
      </c>
      <c r="F4" s="27"/>
      <c r="G4" s="5"/>
      <c r="H4" s="53"/>
      <c r="I4" s="53"/>
    </row>
    <row r="5" spans="1:11">
      <c r="B5" s="6"/>
      <c r="C5" s="28"/>
      <c r="D5" s="26"/>
      <c r="E5" s="27"/>
      <c r="F5" s="27"/>
      <c r="G5" s="5"/>
      <c r="H5" s="53"/>
      <c r="I5" s="53"/>
    </row>
    <row r="6" spans="1:11">
      <c r="A6" s="6"/>
      <c r="C6" s="28"/>
      <c r="D6" s="26"/>
      <c r="E6" s="53"/>
      <c r="F6" s="53"/>
      <c r="G6" s="53"/>
      <c r="H6" s="53"/>
      <c r="I6" s="53"/>
    </row>
    <row r="7" spans="1:11">
      <c r="A7" s="29"/>
      <c r="B7" s="29"/>
      <c r="C7" s="30"/>
      <c r="D7" s="31"/>
      <c r="E7" s="32" t="s">
        <v>166</v>
      </c>
      <c r="F7" s="145">
        <f>SUM(I10:I11)</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240.75" customHeight="1">
      <c r="A10" s="56" t="s">
        <v>37</v>
      </c>
      <c r="B10" s="40" t="s">
        <v>184</v>
      </c>
      <c r="C10" s="41">
        <v>35000</v>
      </c>
      <c r="D10" s="43" t="s">
        <v>65</v>
      </c>
      <c r="E10" s="38"/>
      <c r="F10" s="38"/>
      <c r="G10" s="38"/>
      <c r="H10" s="113"/>
      <c r="I10" s="39">
        <f>ROUND(ROUND(C10,2)*ROUND(H10,4),2)</f>
        <v>0</v>
      </c>
    </row>
    <row r="11" spans="1:11" s="37" customFormat="1" ht="135">
      <c r="A11" s="56" t="s">
        <v>38</v>
      </c>
      <c r="B11" s="40" t="s">
        <v>138</v>
      </c>
      <c r="C11" s="41">
        <v>100</v>
      </c>
      <c r="D11" s="43" t="s">
        <v>126</v>
      </c>
      <c r="E11" s="38"/>
      <c r="F11" s="38"/>
      <c r="G11" s="38"/>
      <c r="H11" s="113"/>
      <c r="I11" s="39">
        <f t="shared" ref="I11" si="0">ROUND(ROUND(C11,2)*ROUND(H11,4),2)</f>
        <v>0</v>
      </c>
    </row>
    <row r="13" spans="1:11" ht="30.75" customHeight="1">
      <c r="B13" s="119" t="s">
        <v>165</v>
      </c>
      <c r="C13" s="119"/>
      <c r="D13" s="119"/>
      <c r="E13" s="119"/>
      <c r="F13" s="119"/>
      <c r="G13" s="119"/>
      <c r="H13" s="119"/>
      <c r="I13" s="119"/>
    </row>
  </sheetData>
  <mergeCells count="4">
    <mergeCell ref="E2:G2"/>
    <mergeCell ref="H2:I2"/>
    <mergeCell ref="F7:G7"/>
    <mergeCell ref="B13:I1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tabSelected="1" view="pageBreakPreview" zoomScale="110" zoomScaleNormal="100" zoomScaleSheetLayoutView="110" zoomScalePageLayoutView="85" workbookViewId="0">
      <selection activeCell="B10" sqref="B10"/>
    </sheetView>
  </sheetViews>
  <sheetFormatPr defaultColWidth="9.140625" defaultRowHeight="15"/>
  <cols>
    <col min="1" max="1" width="5.28515625" style="62" customWidth="1"/>
    <col min="2" max="2" width="77.140625"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19"/>
      <c r="F2" s="119"/>
      <c r="G2" s="119"/>
      <c r="H2" s="144" t="s">
        <v>33</v>
      </c>
      <c r="I2" s="144"/>
    </row>
    <row r="4" spans="1:11">
      <c r="B4" s="6" t="s">
        <v>6</v>
      </c>
      <c r="C4" s="63">
        <v>8</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166</v>
      </c>
      <c r="F7" s="145">
        <f>SUM(I10:I10)</f>
        <v>0</v>
      </c>
      <c r="G7" s="146"/>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167</v>
      </c>
      <c r="I9" s="36" t="s">
        <v>168</v>
      </c>
    </row>
    <row r="10" spans="1:11" s="37" customFormat="1" ht="240.75" customHeight="1">
      <c r="A10" s="56" t="s">
        <v>37</v>
      </c>
      <c r="B10" s="40" t="s">
        <v>193</v>
      </c>
      <c r="C10" s="41">
        <v>70000</v>
      </c>
      <c r="D10" s="43" t="s">
        <v>67</v>
      </c>
      <c r="E10" s="38"/>
      <c r="F10" s="38"/>
      <c r="G10" s="38"/>
      <c r="H10" s="113"/>
      <c r="I10" s="39">
        <f>ROUND(ROUND(C10,2)*ROUND(H10,4),2)</f>
        <v>0</v>
      </c>
    </row>
    <row r="12" spans="1:11" ht="30.75" customHeight="1">
      <c r="B12" s="119" t="s">
        <v>165</v>
      </c>
      <c r="C12" s="119"/>
      <c r="D12" s="119"/>
      <c r="E12" s="119"/>
      <c r="F12" s="119"/>
      <c r="G12" s="119"/>
      <c r="H12" s="119"/>
      <c r="I12" s="119"/>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19</vt:i4>
      </vt:variant>
    </vt:vector>
  </HeadingPairs>
  <TitlesOfParts>
    <vt:vector size="3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2021-10-18T10:43:09Z</cp:lastPrinted>
  <dcterms:created xsi:type="dcterms:W3CDTF">2003-05-16T10:10:29Z</dcterms:created>
  <dcterms:modified xsi:type="dcterms:W3CDTF">2021-10-18T10:43:16Z</dcterms:modified>
</cp:coreProperties>
</file>