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8\AJ 24 Materiały labolatoryjne dla Patomorfologii\"/>
    </mc:Choice>
  </mc:AlternateContent>
  <bookViews>
    <workbookView xWindow="0" yWindow="0" windowWidth="28800" windowHeight="12330" tabRatio="888" activeTab="5"/>
  </bookViews>
  <sheets>
    <sheet name="Informacje ogólne" sheetId="1" r:id="rId1"/>
    <sheet name="część (1)" sheetId="77" r:id="rId2"/>
    <sheet name="część (2)" sheetId="78" r:id="rId3"/>
    <sheet name="część (3)" sheetId="49" r:id="rId4"/>
    <sheet name="część (4)" sheetId="50" r:id="rId5"/>
    <sheet name="część (5)" sheetId="63" r:id="rId6"/>
    <sheet name="część (6)" sheetId="64" r:id="rId7"/>
    <sheet name="część (7)" sheetId="79" r:id="rId8"/>
  </sheets>
  <definedNames>
    <definedName name="_xlnm.Print_Area" localSheetId="3">'część (3)'!$A$1:$H$19</definedName>
    <definedName name="_xlnm.Print_Area" localSheetId="4">'część (4)'!$A$1:$H$12</definedName>
    <definedName name="_xlnm.Print_Area" localSheetId="6">'część (6)'!$A$1:$H$27</definedName>
    <definedName name="_xlnm.Print_Area" localSheetId="7">'część (7)'!$A$1:$H$12</definedName>
    <definedName name="_xlnm.Print_Area" localSheetId="0">'Informacje ogólne'!$A$1:$D$53</definedName>
  </definedNames>
  <calcPr calcId="162913" calcMode="manual"/>
</workbook>
</file>

<file path=xl/calcChain.xml><?xml version="1.0" encoding="utf-8"?>
<calcChain xmlns="http://schemas.openxmlformats.org/spreadsheetml/2006/main">
  <c r="H10" i="79" l="1"/>
  <c r="F7" i="79" s="1"/>
  <c r="C27" i="1" s="1"/>
  <c r="B1" i="79"/>
  <c r="H12" i="64" l="1"/>
  <c r="H13" i="64"/>
  <c r="H10" i="50"/>
  <c r="H15" i="49"/>
  <c r="H16" i="49"/>
  <c r="H14" i="78" l="1"/>
  <c r="H13" i="78"/>
  <c r="H12" i="78"/>
  <c r="H11" i="78"/>
  <c r="H10" i="78"/>
  <c r="B1" i="78"/>
  <c r="F7" i="78" l="1"/>
  <c r="C22" i="1" s="1"/>
  <c r="H21" i="77"/>
  <c r="H22" i="77"/>
  <c r="H20" i="77"/>
  <c r="H19" i="77"/>
  <c r="H18" i="77"/>
  <c r="H17" i="77"/>
  <c r="H16" i="77"/>
  <c r="H15" i="77"/>
  <c r="H14" i="77"/>
  <c r="H13" i="77"/>
  <c r="H12" i="77"/>
  <c r="H11" i="77"/>
  <c r="H10" i="77"/>
  <c r="B1" i="77"/>
  <c r="F7" i="77" l="1"/>
  <c r="C21" i="1" s="1"/>
  <c r="H11" i="64"/>
  <c r="H10" i="64"/>
  <c r="B1" i="64"/>
  <c r="H10" i="63"/>
  <c r="F7" i="63" s="1"/>
  <c r="C25" i="1" s="1"/>
  <c r="B1" i="63"/>
  <c r="F7" i="64" l="1"/>
  <c r="C26" i="1" s="1"/>
  <c r="B1" i="49"/>
  <c r="B1" i="50"/>
  <c r="F7" i="50"/>
  <c r="H14" i="49"/>
  <c r="H13" i="49"/>
  <c r="H12" i="49"/>
  <c r="H11" i="49"/>
  <c r="H10" i="49"/>
  <c r="F7" i="49" l="1"/>
  <c r="C24" i="1"/>
  <c r="C23" i="1"/>
</calcChain>
</file>

<file path=xl/sharedStrings.xml><?xml version="1.0" encoding="utf-8"?>
<sst xmlns="http://schemas.openxmlformats.org/spreadsheetml/2006/main" count="234" uniqueCount="108">
  <si>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</si>
  <si>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</si>
  <si>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</si>
  <si>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</si>
  <si>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</si>
  <si>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</si>
  <si>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</si>
  <si>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</si>
  <si>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</si>
  <si>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</si>
  <si>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</si>
  <si>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</si>
  <si>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</si>
  <si>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</si>
  <si>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</si>
  <si>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</si>
  <si>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</si>
  <si>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</si>
  <si>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</si>
  <si>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</si>
  <si>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</si>
  <si>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</si>
  <si>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</si>
  <si>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</si>
  <si>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</si>
  <si>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</si>
  <si>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</si>
  <si>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</si>
  <si>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</si>
  <si>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</si>
  <si>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</si>
  <si>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</si>
  <si>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</si>
  <si>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</si>
  <si>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</si>
  <si>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</si>
  <si>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</si>
  <si>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</si>
  <si>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</si>
  <si>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</si>
  <si>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</si>
  <si>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</si>
  <si>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</si>
  <si>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</si>
  <si>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</si>
  <si>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</si>
  <si>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</si>
  <si>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</si>
  <si>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</si>
  <si>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</si>
  <si>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</si>
  <si>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</si>
  <si>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</si>
  <si>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8.</t>
  </si>
  <si>
    <t>9.</t>
  </si>
  <si>
    <t>10.</t>
  </si>
  <si>
    <t>11.</t>
  </si>
  <si>
    <t>12.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</si>
  <si>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</si>
  <si>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Oświadczamy, że jesteśmy małym lub średnim przedsiębiorstwem: TAK/NIE (niepotrzebne skreślić)</t>
  </si>
  <si>
    <t>13.</t>
  </si>
  <si>
    <t>Dostawa materiałów laboratoryjnych dla Zakładu Patomorfologii</t>
  </si>
  <si>
    <t>DFP.271.24.2018.AJ</t>
  </si>
  <si>
    <t>Oświadczamy, że zamówienie będziemy wykonywać do czasu wyczerpania ilości asortymentu określonego w załączniku nr 1a do specyfikacji, jednak nie dłużej niż przez 18 miesięcy od dnia zawarcia umowy.</t>
  </si>
  <si>
    <t xml:space="preserve">Dotyczy części 1 (poz.1-3, 5-10), 2 (poz. 1, 3- 5) , 3,  4 (poz.2),  5, 6 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</si>
  <si>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Załącznik nr ……. do umowy nr ….</t>
  </si>
  <si>
    <t>Jednprazowe bibułki filtracyjne do kominków wielokrotnego uzycia kompatybilne z posiadaną wirówką cytologiczna THERMO CYTOSPIN. Bibułka z dwoma oczkami.</t>
  </si>
  <si>
    <t>Taśma termotransferowa do nadruku na kasetkach histopatologicznych.Nadruk odporny na odczynniki stosowane w histopatologii. Szerokość taśmy 28mm, długość 122m.Taśma kompatybilna z posiadana drukarkąA Shandon Casmark II</t>
  </si>
  <si>
    <t>Koszyki do posiadanego procesora tkankowego EXCELSIOR, zestaw skadający się z 3 sztuk</t>
  </si>
  <si>
    <t>zestawów</t>
  </si>
  <si>
    <t>szt.a'4 l</t>
  </si>
  <si>
    <t>Zestaw do wykonywania "cell-bloków" składający się z 2 odczynników (utrwalającego i żelującego) po 11ml . Skład chemiczny zestawu : odczynniki #1: chlorek wapnia &lt;1%, woda &gt;99%; odczynnik #2: woda 95-99%, formaldehyd &lt;0,1%, sól disodowa &lt;1%, kwas alginowy &lt;1%. Opakowanie zawiera 50 testów.</t>
  </si>
  <si>
    <t>op.</t>
  </si>
  <si>
    <t xml:space="preserve">Marker hydrofobowy do technik immunoenzymatycznych. Grubość kreski 1mm ± 1mm. Skład chemiczny odczynnika hydrofobowego: 1,3-butadien 30%, benzyna ekstrakcyjna 9,5%, 1-bromopropan 60,5%. </t>
  </si>
  <si>
    <t>Żel do przymrażania materiału tkankowego w kriostacie. Opakowanie 120 ml.</t>
  </si>
  <si>
    <t>Zgłębnik stomatologiczny</t>
  </si>
  <si>
    <t>Koszyczek na 24 szkiełka mikroskopowe do barwiacza o pojemności około 250ml
Wymiary koszyczka na szkiełka: wysokość - 50mm; wysokość z uchwytem - 95mm; szerokość - 30mm; długość - 90mm</t>
  </si>
  <si>
    <t xml:space="preserve">Pudełka kartonowe lub tekturowe o minimalnej grubości 1mm i o wymiarach 25 x 9,5 x 3cm, które charakteryzują się sztywnością oraz gładkością. Pudełka sklejane lub szyte tak aby boki były usztywnione i nie narażone na rozerwanie. Na pudełkach można pisać ręcznie jak również naklejać etykiety.
Zamawiający dopuszcza pudełka tekturowe do samodzielnego złożenia. </t>
  </si>
  <si>
    <t>Pudełka kartonowe lub tekturowe o minimalnej grubości 1mm i o wymiarach 26 x 11 x 6cm, które charakteryzują się sztywnością oraz gładkością. Pudełka sklejane lub szyte tak, aby boki były usztywnione i nie narażone na rozerwanie. Na pudełkach można pisać ręcznie jak również naklejać etykiety.
Zamawiający dopuszcza pudełka tekturowe do samodzielnego złożenia.</t>
  </si>
  <si>
    <t>szt.a'120ml</t>
  </si>
  <si>
    <t>Środek do usuwania parafiny z urzadzeń, zawierający substancję antystatyczną w celu nie przywierania parafiny. Opakowanie 100 - 250 ml</t>
  </si>
  <si>
    <t>op.a '100ml</t>
  </si>
  <si>
    <t>Końcówki polipropylenowe o poj. do 200 ul do automatycznych pipet laboratoryjnych, bezbarwne</t>
  </si>
  <si>
    <t>szt.</t>
  </si>
  <si>
    <t>Mikroprobówki polipropylenowe typu eppendorf 1,5ml autoklawowalne, bezbarwne z zamknięciem, stożkowodenne</t>
  </si>
  <si>
    <t>Probówki polipropylenowe 50ml (28 x 114mm) stożkowodenne, skalowane, z nakrętką, z polem do opisu, jałowe opakowanie
Zamawiający dopuszcza zaoferowanie probówek bez pola do opisu.</t>
  </si>
  <si>
    <t>Probówki polpropylenowe 15ml (17 x 120mm) stożkowodenne, skalowane, z nakrętką, jałowe opakowanie
Zamawiający dopuszcza zaoferowanie probówek bez pola do opisu.</t>
  </si>
  <si>
    <t>Metalowe przykrywki do kasetek histopatologicznych wykonane ze stali odpornej na działanie odczynników ( alkohol , ksylen, formalinę , temp. do 60 stopni), 62 okrągłe otwory o średnicy 2 mm, zaczep mocujący kasetkę o wym. 12,5mm</t>
  </si>
  <si>
    <t>Kasetki histopoatologiczne standardowe z plastikową przykrywką, bez zawiasów ze sprężystym zamknięciem, po 62 kwadratowe otwory o wym.2x2mm w obu częściach kasetki, skośna powierzchnia przedniej części kasetki posiada fakturę pozwalającą na naniesienie kolejnego numeru badania dowolną techniką, kasetki dostępne w różnych kolorach ( 2 - 7 kolorach )</t>
  </si>
  <si>
    <t>Kasetki histopatologiczne do bardzo drobnych wycinków,bez zawiasów ze sprężystym zamknięciem, otwory o wym. 0,35mm,jedna wewnętrzna komora oddzielona od pozostałej części kasetki,dodatkowe otwory zapewniające swobodny przepływ odczynników, kasetki dostępne w różnych kolorach . ( 2 - 7 kolorów )</t>
  </si>
  <si>
    <t>Kasetki histopatologiczne biopsyjne, bez zawiasów ze sprężystym zamknięciem, 164 kwadratowe otwory o wym.1x1mm w podstawie kasetki, 140  kwadratowych otworó o wym. 1x1mm w przykrywce kasetki,skośna powierzchnia przedniej części kasetki musi posiadać fakturę pozwalającą na naniesienie kolejnego numeru badania każdą techniką, dostępność kasetek w wielu kolorach. ( 2 - 7 kolorów )</t>
  </si>
  <si>
    <t>Gąbki do kasetek histopatologicznych .  Produkt wykonany z materiału odpornego na działanie ksylenu, alkoholu i temperatury do 60 stopni</t>
  </si>
  <si>
    <t>Filtr do posiadanej barwiarki PRISMA firmy Sakura. Filtr zawierający węgiel aktywny, posiadający silne właściwości higroskopijne, zapewniające optymalne wchłanianie oparów, generowanych przez wszystkie roztwory umieszczone na pokładzie posiadanej barwiarki PRISMA.</t>
  </si>
  <si>
    <t>Nożyk do odcinania taśmy, pakowany po 5 sztuk</t>
  </si>
  <si>
    <r>
      <t>Ko</t>
    </r>
    <r>
      <rPr>
        <sz val="10"/>
        <rFont val="Arial"/>
        <family val="2"/>
        <charset val="238"/>
      </rPr>
      <t>szyki na szkiełka podstawowe z tworzywa odpornego na działanie 10% - 20% formaliny, VIP™ Fixative, do 20% NBF, roztworu alkoholowego formaliny, S.T.F., Tissue-Fix™, Omni-Fix®, Formol-Free™, Pen-Fix™, roztworu cynkowego formaliny, Millionigs BF, Ethyl Alcohol, izo</t>
    </r>
    <r>
      <rPr>
        <sz val="10"/>
        <color theme="1"/>
        <rFont val="Arial"/>
        <family val="2"/>
        <charset val="238"/>
      </rPr>
      <t>propanolu, metanolu, ksylenu, ProPar™, toluenu, benzenu, Ameri-Clear, Histo-Clear, Tissue-Clear chloroformu, Histo-Sol™, Clearite™, Hemo-D™, parafiny, Para-Plast™, Tissue-Prep™, Ameriffin™. Skład tworzywa gwarantujący optymalne oczyszczenie z resztek roztworu impregnującego. Przeznaczone do transportu 20 szkiełek podstawowych o grubości do 1mm. Zapewniające optymalny przepływ roztworów z szeregu</t>
    </r>
    <r>
      <rPr>
        <sz val="10"/>
        <rFont val="Arial"/>
        <family val="2"/>
        <charset val="238"/>
      </rPr>
      <t xml:space="preserve"> barwiącego. Ze znacznikiem prawidłowego zorientowania preparatów, w celu zaklejenia w posiadanym urządzeniu zamykającym FILM Coverslipper/Glas g2 Coverslipper. Kształt umożliwiający optymalne osączanie z nadmiaru roztworu barwiącego.</t>
    </r>
  </si>
  <si>
    <t>Żyletki zwykłe wkłady:   opakowanie 5 szt</t>
  </si>
  <si>
    <r>
      <t xml:space="preserve">Taśma nakrywkowa o wymiarach 70m x 5cm, grubość nie przekraczająca 0,8mm. Przejrzystość porównywalna z przejrzystością szkła 1 klasy hydrolitycznej. Taśma umożliwia kompatybilny odczyt i weryfikację systemu </t>
    </r>
    <r>
      <rPr>
        <sz val="10"/>
        <rFont val="Arial"/>
        <family val="2"/>
        <charset val="238"/>
      </rPr>
      <t>kodowania i identyfikacji preparatów, będącego integralną częścią posiadanego zestawu PRISMA&amp;FILM</t>
    </r>
  </si>
  <si>
    <t xml:space="preserve">Oświadczamy, że wybór naszej oferty BĘDZIE / NIE BĘDZIE (niepotrzebne skreślić) prowadzić do powstania u Zamawiającego obowiązku podatkowego zgodnie z przepisami o podatku od towarów i usług. Wraz ze złożonym oświadczeniem, podajemy nazwę (rodzaj) towaru lub usługi, których dostawa lub świadczenie będzie prowadzić do jego powstania tj. ………………………...
.…………….………...………, oraz w pkt. 1 wskazujemy jego wartość bez kwoty podatku VAT. 
(UWAGA! - brak skreśleń i oświadczenia w tym zakresie ze strony Wykonawcy oznacza, że oferta Wykonawcy składającego ofertę nie będzie prowadzić do powstania u Zamawiającego obowiązku podatkowego.)
</t>
  </si>
  <si>
    <t>.5.</t>
  </si>
  <si>
    <t xml:space="preserve">Kasetki histopatologiczne standadowe bez przykrywek, 62 kwadratowe otwory o wymiarze 2x2mm, otwór mocujacy przykrywkę o wym.12,5mm, skośna powierzchnia przedniej części kasetki posiada fakturę pozwalającą na naniesienie kolejnego numeru badania każdą techniką (tworzywo z którego wykonane są kasetki umożliwia  naniesienie numeru badania w drukarkach kasetkowych ). Kasetki dostepne w różnych kolorach ( 2- 7 kolorów )
</t>
  </si>
  <si>
    <t>część 7</t>
  </si>
  <si>
    <t xml:space="preserve">Kasetki histopatologiczne standardowe z plastikową przykrywka bez zawiasów ze sprężystym zamknieciem, przełamywane, po 62 prostokatne otwory o wym.1x5mmm w obu częściach kasetki, skośna powierzchnia przednie części kasetki posiada fakturę pozwalajacą na nasienie kolejnego numeru badania dowolną techniką, kasetki dostępne w różnych kolorach(1-7 kolorów)                                                                     Zamawiający dopuszcza kasetki histopatologiczne z 62 prostokątnymi otworami o wym. 1x5mm w części przykrywającej  i 56 prostokatnych otworków o wym. 1x5mm w części podstawowej                                                                                              Zamawiający dopuszcza kasetki z przednią powierzchnią do opisu pod kątem 30st. umożliwiającą naniesienie numeru badania za pomocą ołówka lub markera z 64 otworami o wym. 1x5mm w obu częściach kasetki. Kasetki w 7 różnych kolorach z wieczkiem zrywalnym.                                            </t>
  </si>
  <si>
    <t>Płyn do utrwalania i przechowywania niewybarwionych szkiełek do przechowywania materiału cytologicznego przed wykonaniem rozmazów przy uzyciu cytowirówki. O składzie : woda 52-54%, alkohol etylowy 40-41%, alkoholizopropylowy 2-2,5%, glikol polietylenowy 2-2,5%, alkohol metylowy 1,5-2,5%, błękit metylenowy&lt;0,001%. Opakowanie jednostkowe zawiera 4 lity.                                                               Zamawiajacy dopuszcza opakowanie  jednostkowe zawierające 3,8 l .</t>
  </si>
  <si>
    <t>Płyn utrwalający na bazie alkoholu, stabiliujący białka i lizujący RBCs, zalecany do IHC. Środek utrwalający do materiałów krwistych. Oczyszcza obraz mikroskopowy poprzez rozpuszczenie erytrocytów. Idealny do krótkiego przechowywania próbek.  Płyn zawierający : alkohol izopropylowy 20-23%, alkohol metylowy &lt;3%, glokol etylenowy 6-10%, foraldehyd 1-3%, wodorotlenek sodu &lt;1%, fosforan monosodowy &lt;1%, chlorek sodu &lt;1%, octan sodu &lt;1%, woda 65-70%. Opakowanie jednostkowe zawiera 4 litry. Zamawiajacy dopuszcza opakowanie  jednostkowe zawierające 3,8 l .</t>
  </si>
  <si>
    <t>Torebki do przeprowadzania wyjątkowo drobnych materiałów, wykonane ze specjalnej dzianiny odpornej na działanie używanych odczynników (produkt wykonany z materiału odpornego na działanie ksylenu , alkoholu i temperatury do 60 stopni ) roz. 30x40mm, 30x50mm, 37x55mm,45x75mm i inne na życzenie .                                     Zamawiajacy dopuszcza roz.31x43mm,45x65mm,</t>
  </si>
  <si>
    <t>Patyczki higieniczne z bawełnianą główką ,opakowanie  a 100 szt</t>
  </si>
  <si>
    <t xml:space="preserve">szt.  </t>
  </si>
  <si>
    <r>
      <t xml:space="preserve">Fartuch zabiegowy.
Wymagane właściwości:
• zabezpieczony foliowy przód oraz ¾ rękawów
• zapinany na „rzep” na szyi i wiązany na placach (na wysokości pasa) na troki 
• fartuch składany „w książkę”, a troki łączone kartonikiem
• rękaw z flizeliny typ raglan, rękaw zakończony - ściągany dzianym poliestrowym mankietem
• dostępne rozmiary: M, L, XL, XXL
     Zamawiający dopuszcza zaoferowanie fartucha wykonanego z włókniny  polipropylenowej typu SMS z nieprzemakalnymi zewnętrznymi wzmocnieniami z dwuwarstwowego laminatu w strefie krytycznej tj. w części przedniej i 3/4 rękawów, z systemem troków umożliwiających aseptyczną aplikację fartucha, z prostym rękawem zakończonym elastycznym, poliestrowym mankietem z dzianiny, pozostałe parametry zgodne ze Specyfikacją.                                                                                     </t>
    </r>
    <r>
      <rPr>
        <i/>
        <sz val="11"/>
        <rFont val="Garamond"/>
        <family val="1"/>
        <charset val="238"/>
      </rPr>
      <t>Zamawiający dopuszcza fartuch z włókniny polipropylenowej typu SMMMS z rękawami o kroju raglan, pod warunkiem, że jest on zabezpieczony folią (przód i 3/4 rękawów).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</si>
</sst>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</cellStyleXfs>
  <cellXfs count="136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1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/>
    <xf numFmtId="0" fontId="10" fillId="0" borderId="0" xfId="0" applyFont="1" applyFill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44" fontId="3" fillId="2" borderId="5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3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1" xfId="10" applyFont="1" applyFill="1" applyBorder="1" applyAlignment="1">
      <alignment horizontal="left" vertical="center" wrapText="1"/>
    </xf>
    <xf numFmtId="3" fontId="3" fillId="0" borderId="1" xfId="1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1" xfId="1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14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6"/>
  <sheetViews>
    <sheetView showGridLines="0" view="pageBreakPreview" topLeftCell="A13" zoomScaleNormal="100" zoomScaleSheetLayoutView="100" zoomScalePageLayoutView="115" workbookViewId="0">
      <selection activeCell="B27" sqref="B27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51</v>
      </c>
    </row>
    <row r="2" spans="2:6" ht="18" customHeight="1" x14ac:dyDescent="0.2">
      <c r="B2" s="3"/>
      <c r="C2" s="3" t="s">
        <v>45</v>
      </c>
      <c r="D2" s="3"/>
    </row>
    <row r="3" spans="2:6" ht="18" customHeight="1" x14ac:dyDescent="0.2"/>
    <row r="4" spans="2:6" ht="18" customHeight="1" x14ac:dyDescent="0.2">
      <c r="B4" s="1" t="s">
        <v>36</v>
      </c>
      <c r="C4" s="1" t="s">
        <v>62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35</v>
      </c>
      <c r="C6" s="124" t="s">
        <v>61</v>
      </c>
      <c r="D6" s="124"/>
      <c r="E6" s="6"/>
      <c r="F6" s="7"/>
    </row>
    <row r="7" spans="2:6" ht="14.25" customHeight="1" x14ac:dyDescent="0.2"/>
    <row r="8" spans="2:6" ht="14.25" customHeight="1" x14ac:dyDescent="0.2">
      <c r="B8" s="8" t="s">
        <v>30</v>
      </c>
      <c r="C8" s="130"/>
      <c r="D8" s="116"/>
      <c r="E8" s="5"/>
    </row>
    <row r="9" spans="2:6" ht="31.5" customHeight="1" x14ac:dyDescent="0.2">
      <c r="B9" s="8" t="s">
        <v>37</v>
      </c>
      <c r="C9" s="131"/>
      <c r="D9" s="132"/>
      <c r="E9" s="5"/>
    </row>
    <row r="10" spans="2:6" ht="18" customHeight="1" x14ac:dyDescent="0.2">
      <c r="B10" s="8" t="s">
        <v>29</v>
      </c>
      <c r="C10" s="126"/>
      <c r="D10" s="127"/>
      <c r="E10" s="5"/>
    </row>
    <row r="11" spans="2:6" ht="18" customHeight="1" x14ac:dyDescent="0.2">
      <c r="B11" s="8" t="s">
        <v>39</v>
      </c>
      <c r="C11" s="126"/>
      <c r="D11" s="127"/>
      <c r="E11" s="5"/>
    </row>
    <row r="12" spans="2:6" ht="18" customHeight="1" x14ac:dyDescent="0.2">
      <c r="B12" s="8" t="s">
        <v>40</v>
      </c>
      <c r="C12" s="126"/>
      <c r="D12" s="127"/>
      <c r="E12" s="5"/>
    </row>
    <row r="13" spans="2:6" ht="18" customHeight="1" x14ac:dyDescent="0.2">
      <c r="B13" s="8" t="s">
        <v>41</v>
      </c>
      <c r="C13" s="126"/>
      <c r="D13" s="127"/>
      <c r="E13" s="5"/>
    </row>
    <row r="14" spans="2:6" ht="18" customHeight="1" x14ac:dyDescent="0.2">
      <c r="B14" s="8" t="s">
        <v>42</v>
      </c>
      <c r="C14" s="126"/>
      <c r="D14" s="127"/>
      <c r="E14" s="5"/>
    </row>
    <row r="15" spans="2:6" ht="18" customHeight="1" x14ac:dyDescent="0.2">
      <c r="B15" s="8" t="s">
        <v>43</v>
      </c>
      <c r="C15" s="126"/>
      <c r="D15" s="127"/>
      <c r="E15" s="5"/>
    </row>
    <row r="16" spans="2:6" ht="18" customHeight="1" x14ac:dyDescent="0.2">
      <c r="B16" s="8" t="s">
        <v>44</v>
      </c>
      <c r="C16" s="126"/>
      <c r="D16" s="127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114" t="s">
        <v>38</v>
      </c>
      <c r="C18" s="115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128" t="s">
        <v>0</v>
      </c>
      <c r="D20" s="129"/>
    </row>
    <row r="21" spans="1:6" ht="18" customHeight="1" x14ac:dyDescent="0.2">
      <c r="A21" s="13"/>
      <c r="B21" s="14" t="s">
        <v>20</v>
      </c>
      <c r="C21" s="112">
        <f>'część (1)'!$F$7</f>
        <v>0</v>
      </c>
      <c r="D21" s="113"/>
    </row>
    <row r="22" spans="1:6" ht="18" customHeight="1" x14ac:dyDescent="0.2">
      <c r="A22" s="13"/>
      <c r="B22" s="15" t="s">
        <v>21</v>
      </c>
      <c r="C22" s="112">
        <f>'część (2)'!$F$7</f>
        <v>0</v>
      </c>
      <c r="D22" s="113"/>
    </row>
    <row r="23" spans="1:6" ht="18" customHeight="1" x14ac:dyDescent="0.2">
      <c r="A23" s="13"/>
      <c r="B23" s="14" t="s">
        <v>22</v>
      </c>
      <c r="C23" s="112">
        <f>'część (3)'!$F$7</f>
        <v>0</v>
      </c>
      <c r="D23" s="113"/>
    </row>
    <row r="24" spans="1:6" ht="18" customHeight="1" x14ac:dyDescent="0.2">
      <c r="A24" s="13"/>
      <c r="B24" s="15" t="s">
        <v>23</v>
      </c>
      <c r="C24" s="112">
        <f>'część (4)'!$F$7</f>
        <v>0</v>
      </c>
      <c r="D24" s="113"/>
    </row>
    <row r="25" spans="1:6" ht="18" customHeight="1" x14ac:dyDescent="0.2">
      <c r="A25" s="13"/>
      <c r="B25" s="14" t="s">
        <v>24</v>
      </c>
      <c r="C25" s="112">
        <f>'część (5)'!$F$7</f>
        <v>0</v>
      </c>
      <c r="D25" s="113"/>
    </row>
    <row r="26" spans="1:6" ht="18" customHeight="1" x14ac:dyDescent="0.2">
      <c r="A26" s="13"/>
      <c r="B26" s="15" t="s">
        <v>25</v>
      </c>
      <c r="C26" s="112">
        <f>'część (6)'!$F$7</f>
        <v>0</v>
      </c>
      <c r="D26" s="113"/>
    </row>
    <row r="27" spans="1:6" s="110" customFormat="1" ht="18" customHeight="1" x14ac:dyDescent="0.2">
      <c r="A27" s="13"/>
      <c r="B27" s="15" t="s">
        <v>100</v>
      </c>
      <c r="C27" s="112">
        <f>'część (7)'!$F$7</f>
        <v>0</v>
      </c>
      <c r="D27" s="113"/>
    </row>
    <row r="28" spans="1:6" s="53" customFormat="1" ht="15" customHeight="1" x14ac:dyDescent="0.2">
      <c r="A28" s="13"/>
      <c r="B28" s="59"/>
      <c r="C28" s="60"/>
      <c r="D28" s="60"/>
    </row>
    <row r="29" spans="1:6" ht="21" customHeight="1" x14ac:dyDescent="0.2">
      <c r="A29" s="1" t="s">
        <v>1</v>
      </c>
      <c r="B29" s="115" t="s">
        <v>34</v>
      </c>
      <c r="C29" s="114"/>
      <c r="D29" s="123"/>
      <c r="E29" s="16"/>
    </row>
    <row r="30" spans="1:6" s="107" customFormat="1" ht="112.5" customHeight="1" x14ac:dyDescent="0.2">
      <c r="A30" s="107" t="s">
        <v>2</v>
      </c>
      <c r="B30" s="115" t="s">
        <v>97</v>
      </c>
      <c r="C30" s="115"/>
      <c r="D30" s="115"/>
      <c r="E30" s="16"/>
    </row>
    <row r="31" spans="1:6" ht="43.5" customHeight="1" x14ac:dyDescent="0.2">
      <c r="A31" s="1" t="s">
        <v>3</v>
      </c>
      <c r="B31" s="133" t="s">
        <v>63</v>
      </c>
      <c r="C31" s="133"/>
      <c r="D31" s="133"/>
      <c r="E31" s="17"/>
      <c r="F31" s="7"/>
    </row>
    <row r="32" spans="1:6" s="18" customFormat="1" ht="80.25" customHeight="1" x14ac:dyDescent="0.2">
      <c r="A32" s="62" t="s">
        <v>4</v>
      </c>
      <c r="B32" s="124" t="s">
        <v>64</v>
      </c>
      <c r="C32" s="124"/>
      <c r="D32" s="124"/>
      <c r="E32" s="19"/>
    </row>
    <row r="33" spans="1:6" ht="40.5" customHeight="1" x14ac:dyDescent="0.2">
      <c r="A33" s="62" t="s">
        <v>98</v>
      </c>
      <c r="B33" s="124" t="s">
        <v>18</v>
      </c>
      <c r="C33" s="125"/>
      <c r="D33" s="125"/>
      <c r="E33" s="16"/>
      <c r="F33" s="7"/>
    </row>
    <row r="34" spans="1:6" ht="27.75" customHeight="1" x14ac:dyDescent="0.2">
      <c r="A34" s="62" t="s">
        <v>32</v>
      </c>
      <c r="B34" s="114" t="s">
        <v>27</v>
      </c>
      <c r="C34" s="115"/>
      <c r="D34" s="115"/>
      <c r="E34" s="16"/>
      <c r="F34" s="7"/>
    </row>
    <row r="35" spans="1:6" ht="39.75" customHeight="1" x14ac:dyDescent="0.2">
      <c r="A35" s="62" t="s">
        <v>5</v>
      </c>
      <c r="B35" s="124" t="s">
        <v>28</v>
      </c>
      <c r="C35" s="125"/>
      <c r="D35" s="125"/>
      <c r="E35" s="16"/>
      <c r="F35" s="7"/>
    </row>
    <row r="36" spans="1:6" s="62" customFormat="1" ht="26.45" customHeight="1" x14ac:dyDescent="0.2">
      <c r="A36" s="62" t="s">
        <v>53</v>
      </c>
      <c r="B36" s="124" t="s">
        <v>59</v>
      </c>
      <c r="C36" s="124"/>
      <c r="D36" s="124"/>
      <c r="E36" s="16"/>
      <c r="F36" s="61"/>
    </row>
    <row r="37" spans="1:6" ht="89.45" customHeight="1" x14ac:dyDescent="0.2">
      <c r="A37" s="62" t="s">
        <v>54</v>
      </c>
      <c r="B37" s="124" t="s">
        <v>58</v>
      </c>
      <c r="C37" s="134"/>
      <c r="D37" s="134"/>
      <c r="E37" s="16"/>
      <c r="F37" s="7"/>
    </row>
    <row r="38" spans="1:6" ht="18" customHeight="1" x14ac:dyDescent="0.2">
      <c r="A38" s="62" t="s">
        <v>55</v>
      </c>
      <c r="B38" s="6" t="s">
        <v>6</v>
      </c>
      <c r="C38" s="7"/>
      <c r="D38" s="1"/>
      <c r="E38" s="20"/>
    </row>
    <row r="39" spans="1:6" ht="18" customHeight="1" x14ac:dyDescent="0.2">
      <c r="B39" s="7"/>
      <c r="C39" s="7"/>
      <c r="D39" s="21"/>
      <c r="E39" s="20"/>
    </row>
    <row r="40" spans="1:6" ht="18" customHeight="1" x14ac:dyDescent="0.2">
      <c r="B40" s="118" t="s">
        <v>16</v>
      </c>
      <c r="C40" s="122"/>
      <c r="D40" s="119"/>
      <c r="E40" s="20"/>
    </row>
    <row r="41" spans="1:6" ht="18" customHeight="1" x14ac:dyDescent="0.2">
      <c r="B41" s="118" t="s">
        <v>7</v>
      </c>
      <c r="C41" s="119"/>
      <c r="D41" s="8"/>
      <c r="E41" s="20"/>
    </row>
    <row r="42" spans="1:6" ht="18" customHeight="1" x14ac:dyDescent="0.2">
      <c r="B42" s="120"/>
      <c r="C42" s="121"/>
      <c r="D42" s="8"/>
      <c r="E42" s="20"/>
    </row>
    <row r="43" spans="1:6" ht="18" customHeight="1" x14ac:dyDescent="0.2">
      <c r="B43" s="120"/>
      <c r="C43" s="121"/>
      <c r="D43" s="8"/>
      <c r="E43" s="20"/>
    </row>
    <row r="44" spans="1:6" ht="18" customHeight="1" x14ac:dyDescent="0.2">
      <c r="B44" s="120"/>
      <c r="C44" s="121"/>
      <c r="D44" s="8"/>
      <c r="E44" s="20"/>
    </row>
    <row r="45" spans="1:6" ht="15" customHeight="1" x14ac:dyDescent="0.2">
      <c r="B45" s="23" t="s">
        <v>9</v>
      </c>
      <c r="C45" s="23"/>
      <c r="D45" s="21"/>
      <c r="E45" s="20"/>
    </row>
    <row r="46" spans="1:6" ht="18" customHeight="1" x14ac:dyDescent="0.2">
      <c r="B46" s="118" t="s">
        <v>17</v>
      </c>
      <c r="C46" s="122"/>
      <c r="D46" s="119"/>
      <c r="E46" s="20"/>
    </row>
    <row r="47" spans="1:6" ht="18" customHeight="1" x14ac:dyDescent="0.2">
      <c r="B47" s="24" t="s">
        <v>7</v>
      </c>
      <c r="C47" s="22" t="s">
        <v>8</v>
      </c>
      <c r="D47" s="25" t="s">
        <v>10</v>
      </c>
      <c r="E47" s="20"/>
    </row>
    <row r="48" spans="1:6" ht="18" customHeight="1" x14ac:dyDescent="0.2">
      <c r="B48" s="26"/>
      <c r="C48" s="22"/>
      <c r="D48" s="27"/>
      <c r="E48" s="20"/>
    </row>
    <row r="49" spans="2:5" ht="18" customHeight="1" x14ac:dyDescent="0.2">
      <c r="B49" s="26"/>
      <c r="C49" s="22"/>
      <c r="D49" s="27"/>
      <c r="E49" s="20"/>
    </row>
    <row r="50" spans="2:5" ht="18" customHeight="1" x14ac:dyDescent="0.2">
      <c r="B50" s="23"/>
      <c r="C50" s="23"/>
      <c r="D50" s="21"/>
      <c r="E50" s="20"/>
    </row>
    <row r="51" spans="2:5" ht="18" customHeight="1" x14ac:dyDescent="0.2">
      <c r="B51" s="118" t="s">
        <v>19</v>
      </c>
      <c r="C51" s="122"/>
      <c r="D51" s="119"/>
      <c r="E51" s="20"/>
    </row>
    <row r="52" spans="2:5" ht="18" customHeight="1" x14ac:dyDescent="0.2">
      <c r="B52" s="117" t="s">
        <v>11</v>
      </c>
      <c r="C52" s="117"/>
      <c r="D52" s="8"/>
    </row>
    <row r="53" spans="2:5" ht="18" customHeight="1" x14ac:dyDescent="0.2">
      <c r="B53" s="116"/>
      <c r="C53" s="116"/>
      <c r="D53" s="8"/>
    </row>
    <row r="54" spans="2:5" ht="18" customHeight="1" x14ac:dyDescent="0.2"/>
    <row r="55" spans="2:5" ht="18" customHeight="1" x14ac:dyDescent="0.2"/>
    <row r="56" spans="2:5" ht="18" customHeight="1" x14ac:dyDescent="0.2">
      <c r="D56" s="1"/>
    </row>
  </sheetData>
  <mergeCells count="37">
    <mergeCell ref="C27:D27"/>
    <mergeCell ref="B40:D40"/>
    <mergeCell ref="B31:D31"/>
    <mergeCell ref="B33:D33"/>
    <mergeCell ref="B37:D37"/>
    <mergeCell ref="B30:D30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C16:D16"/>
    <mergeCell ref="C25:D25"/>
    <mergeCell ref="C26:D26"/>
    <mergeCell ref="B18:C18"/>
    <mergeCell ref="B53:C53"/>
    <mergeCell ref="B52:C52"/>
    <mergeCell ref="B41:C41"/>
    <mergeCell ref="B42:C42"/>
    <mergeCell ref="B44:C44"/>
    <mergeCell ref="B51:D51"/>
    <mergeCell ref="B46:D46"/>
    <mergeCell ref="B43:C43"/>
    <mergeCell ref="B29:D29"/>
    <mergeCell ref="B35:D35"/>
    <mergeCell ref="B34:D34"/>
    <mergeCell ref="B32:D32"/>
    <mergeCell ref="B36:D3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2"/>
  <sheetViews>
    <sheetView showGridLines="0" view="pageBreakPreview" topLeftCell="A10" zoomScaleNormal="100" zoomScaleSheetLayoutView="100" zoomScalePageLayoutView="85" workbookViewId="0">
      <selection activeCell="B14" sqref="B14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10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5"/>
      <c r="F2" s="135"/>
      <c r="G2" s="74" t="s">
        <v>65</v>
      </c>
    </row>
    <row r="4" spans="1:10" x14ac:dyDescent="0.2">
      <c r="B4" s="75" t="s">
        <v>12</v>
      </c>
      <c r="C4" s="76">
        <v>1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SUM(H10:H22)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171" customHeight="1" x14ac:dyDescent="0.2">
      <c r="A10" s="94" t="s">
        <v>1</v>
      </c>
      <c r="B10" s="95" t="s">
        <v>101</v>
      </c>
      <c r="C10" s="96">
        <v>9000</v>
      </c>
      <c r="D10" s="97" t="s">
        <v>50</v>
      </c>
      <c r="E10" s="98"/>
      <c r="F10" s="98"/>
      <c r="G10" s="99"/>
      <c r="H10" s="100">
        <f t="shared" ref="H10:H20" si="0">ROUND(C10,2)*ROUND(G10,2)</f>
        <v>0</v>
      </c>
    </row>
    <row r="11" spans="1:10" s="93" customFormat="1" ht="43.9" customHeight="1" x14ac:dyDescent="0.2">
      <c r="A11" s="94" t="s">
        <v>2</v>
      </c>
      <c r="B11" s="95" t="s">
        <v>66</v>
      </c>
      <c r="C11" s="101">
        <v>10000</v>
      </c>
      <c r="D11" s="97" t="s">
        <v>50</v>
      </c>
      <c r="E11" s="98"/>
      <c r="F11" s="98"/>
      <c r="G11" s="99"/>
      <c r="H11" s="100">
        <f t="shared" si="0"/>
        <v>0</v>
      </c>
    </row>
    <row r="12" spans="1:10" s="93" customFormat="1" ht="44.45" customHeight="1" x14ac:dyDescent="0.2">
      <c r="A12" s="94" t="s">
        <v>3</v>
      </c>
      <c r="B12" s="95" t="s">
        <v>68</v>
      </c>
      <c r="C12" s="101">
        <v>5</v>
      </c>
      <c r="D12" s="97" t="s">
        <v>69</v>
      </c>
      <c r="E12" s="98"/>
      <c r="F12" s="98"/>
      <c r="G12" s="99"/>
      <c r="H12" s="100">
        <f t="shared" si="0"/>
        <v>0</v>
      </c>
    </row>
    <row r="13" spans="1:10" s="93" customFormat="1" ht="44.45" customHeight="1" x14ac:dyDescent="0.2">
      <c r="A13" s="94" t="s">
        <v>4</v>
      </c>
      <c r="B13" s="95" t="s">
        <v>67</v>
      </c>
      <c r="C13" s="101">
        <v>18</v>
      </c>
      <c r="D13" s="97" t="s">
        <v>50</v>
      </c>
      <c r="E13" s="98"/>
      <c r="F13" s="98"/>
      <c r="G13" s="99"/>
      <c r="H13" s="100">
        <f t="shared" si="0"/>
        <v>0</v>
      </c>
    </row>
    <row r="14" spans="1:10" s="93" customFormat="1" ht="87" customHeight="1" x14ac:dyDescent="0.2">
      <c r="A14" s="94" t="s">
        <v>26</v>
      </c>
      <c r="B14" s="95" t="s">
        <v>102</v>
      </c>
      <c r="C14" s="101">
        <v>10</v>
      </c>
      <c r="D14" s="66" t="s">
        <v>70</v>
      </c>
      <c r="E14" s="98"/>
      <c r="F14" s="98"/>
      <c r="G14" s="99"/>
      <c r="H14" s="100">
        <f t="shared" si="0"/>
        <v>0</v>
      </c>
    </row>
    <row r="15" spans="1:10" s="93" customFormat="1" ht="104.25" customHeight="1" x14ac:dyDescent="0.2">
      <c r="A15" s="94" t="s">
        <v>32</v>
      </c>
      <c r="B15" s="95" t="s">
        <v>103</v>
      </c>
      <c r="C15" s="101">
        <v>3</v>
      </c>
      <c r="D15" s="66" t="s">
        <v>70</v>
      </c>
      <c r="E15" s="98"/>
      <c r="F15" s="98"/>
      <c r="G15" s="99"/>
      <c r="H15" s="100">
        <f t="shared" si="0"/>
        <v>0</v>
      </c>
    </row>
    <row r="16" spans="1:10" s="93" customFormat="1" ht="69" customHeight="1" x14ac:dyDescent="0.2">
      <c r="A16" s="94" t="s">
        <v>5</v>
      </c>
      <c r="B16" s="95" t="s">
        <v>71</v>
      </c>
      <c r="C16" s="101">
        <v>40</v>
      </c>
      <c r="D16" s="97" t="s">
        <v>72</v>
      </c>
      <c r="E16" s="98"/>
      <c r="F16" s="98"/>
      <c r="G16" s="99"/>
      <c r="H16" s="100">
        <f t="shared" si="0"/>
        <v>0</v>
      </c>
    </row>
    <row r="17" spans="1:8" s="93" customFormat="1" ht="43.15" customHeight="1" x14ac:dyDescent="0.2">
      <c r="A17" s="94" t="s">
        <v>53</v>
      </c>
      <c r="B17" s="67" t="s">
        <v>73</v>
      </c>
      <c r="C17" s="101">
        <v>25</v>
      </c>
      <c r="D17" s="97" t="s">
        <v>50</v>
      </c>
      <c r="E17" s="98"/>
      <c r="F17" s="98"/>
      <c r="G17" s="99"/>
      <c r="H17" s="100">
        <f t="shared" si="0"/>
        <v>0</v>
      </c>
    </row>
    <row r="18" spans="1:8" s="93" customFormat="1" ht="48" customHeight="1" x14ac:dyDescent="0.2">
      <c r="A18" s="94" t="s">
        <v>54</v>
      </c>
      <c r="B18" s="67" t="s">
        <v>74</v>
      </c>
      <c r="C18" s="101">
        <v>15</v>
      </c>
      <c r="D18" s="66" t="s">
        <v>79</v>
      </c>
      <c r="E18" s="98"/>
      <c r="F18" s="98"/>
      <c r="G18" s="99"/>
      <c r="H18" s="100">
        <f t="shared" si="0"/>
        <v>0</v>
      </c>
    </row>
    <row r="19" spans="1:8" s="93" customFormat="1" ht="47.45" customHeight="1" x14ac:dyDescent="0.2">
      <c r="A19" s="94" t="s">
        <v>55</v>
      </c>
      <c r="B19" s="67" t="s">
        <v>75</v>
      </c>
      <c r="C19" s="101">
        <v>30</v>
      </c>
      <c r="D19" s="97" t="s">
        <v>50</v>
      </c>
      <c r="E19" s="98"/>
      <c r="F19" s="98"/>
      <c r="G19" s="99"/>
      <c r="H19" s="100">
        <f t="shared" si="0"/>
        <v>0</v>
      </c>
    </row>
    <row r="20" spans="1:8" s="93" customFormat="1" ht="45" customHeight="1" x14ac:dyDescent="0.2">
      <c r="A20" s="94" t="s">
        <v>56</v>
      </c>
      <c r="B20" s="67" t="s">
        <v>76</v>
      </c>
      <c r="C20" s="101">
        <v>5</v>
      </c>
      <c r="D20" s="97" t="s">
        <v>50</v>
      </c>
      <c r="E20" s="98"/>
      <c r="F20" s="98"/>
      <c r="G20" s="99"/>
      <c r="H20" s="100">
        <f t="shared" si="0"/>
        <v>0</v>
      </c>
    </row>
    <row r="21" spans="1:8" s="93" customFormat="1" ht="77.25" customHeight="1" x14ac:dyDescent="0.2">
      <c r="A21" s="94" t="s">
        <v>57</v>
      </c>
      <c r="B21" s="67" t="s">
        <v>77</v>
      </c>
      <c r="C21" s="101">
        <v>1000</v>
      </c>
      <c r="D21" s="97" t="s">
        <v>50</v>
      </c>
      <c r="E21" s="98"/>
      <c r="F21" s="98"/>
      <c r="G21" s="99"/>
      <c r="H21" s="100">
        <f t="shared" ref="H21:H22" si="1">ROUND(C21,2)*ROUND(G21,2)</f>
        <v>0</v>
      </c>
    </row>
    <row r="22" spans="1:8" s="93" customFormat="1" ht="95.25" customHeight="1" x14ac:dyDescent="0.2">
      <c r="A22" s="94" t="s">
        <v>60</v>
      </c>
      <c r="B22" s="67" t="s">
        <v>78</v>
      </c>
      <c r="C22" s="101">
        <v>1000</v>
      </c>
      <c r="D22" s="97" t="s">
        <v>50</v>
      </c>
      <c r="E22" s="98"/>
      <c r="F22" s="98"/>
      <c r="G22" s="99"/>
      <c r="H22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1" customWidth="1"/>
    <col min="2" max="2" width="74.85546875" style="61" customWidth="1"/>
    <col min="3" max="3" width="9.7109375" style="31" customWidth="1"/>
    <col min="4" max="4" width="10.28515625" style="64" customWidth="1"/>
    <col min="5" max="5" width="22.28515625" style="61" customWidth="1"/>
    <col min="6" max="6" width="19.140625" style="61" customWidth="1"/>
    <col min="7" max="7" width="15.140625" style="61" customWidth="1"/>
    <col min="8" max="8" width="19" style="61" customWidth="1"/>
    <col min="9" max="10" width="14.28515625" style="61" customWidth="1"/>
    <col min="11" max="16384" width="9.140625" style="61"/>
  </cols>
  <sheetData>
    <row r="1" spans="1:10" x14ac:dyDescent="0.2">
      <c r="B1" s="28" t="str">
        <f>'Informacje ogólne'!C4</f>
        <v>DFP.271.24.2018.AJ</v>
      </c>
      <c r="C1" s="61"/>
      <c r="H1" s="30" t="s">
        <v>52</v>
      </c>
      <c r="I1" s="30"/>
      <c r="J1" s="30"/>
    </row>
    <row r="2" spans="1:10" x14ac:dyDescent="0.25">
      <c r="E2" s="115"/>
      <c r="F2" s="115"/>
      <c r="G2" s="65" t="s">
        <v>65</v>
      </c>
    </row>
    <row r="4" spans="1:10" x14ac:dyDescent="0.2">
      <c r="B4" s="6" t="s">
        <v>12</v>
      </c>
      <c r="C4" s="63">
        <v>2</v>
      </c>
      <c r="D4" s="32"/>
      <c r="E4" s="33" t="s">
        <v>15</v>
      </c>
      <c r="F4" s="5"/>
      <c r="G4" s="62"/>
      <c r="H4" s="62"/>
    </row>
    <row r="5" spans="1:10" x14ac:dyDescent="0.2">
      <c r="B5" s="6"/>
      <c r="C5" s="34"/>
      <c r="D5" s="32"/>
      <c r="E5" s="33"/>
      <c r="F5" s="5"/>
      <c r="G5" s="62"/>
      <c r="H5" s="62"/>
    </row>
    <row r="6" spans="1:10" x14ac:dyDescent="0.2">
      <c r="A6" s="6"/>
      <c r="C6" s="34"/>
      <c r="D6" s="32"/>
      <c r="E6" s="62"/>
      <c r="F6" s="62"/>
      <c r="G6" s="62"/>
      <c r="H6" s="62"/>
    </row>
    <row r="7" spans="1:10" x14ac:dyDescent="0.2">
      <c r="A7" s="35"/>
      <c r="B7" s="35"/>
      <c r="C7" s="36"/>
      <c r="D7" s="37"/>
      <c r="E7" s="38" t="s">
        <v>0</v>
      </c>
      <c r="F7" s="39">
        <f>SUM(H10:H14)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9.45" customHeight="1" x14ac:dyDescent="0.2">
      <c r="A10" s="47" t="s">
        <v>1</v>
      </c>
      <c r="B10" s="67" t="s">
        <v>80</v>
      </c>
      <c r="C10" s="68">
        <v>60</v>
      </c>
      <c r="D10" s="66" t="s">
        <v>81</v>
      </c>
      <c r="E10" s="48"/>
      <c r="F10" s="48"/>
      <c r="G10" s="49"/>
      <c r="H10" s="50">
        <f t="shared" ref="H10:H14" si="0">ROUND(C10,2)*ROUND(G10,2)</f>
        <v>0</v>
      </c>
    </row>
    <row r="11" spans="1:10" s="46" customFormat="1" ht="43.9" customHeight="1" x14ac:dyDescent="0.2">
      <c r="A11" s="47" t="s">
        <v>2</v>
      </c>
      <c r="B11" s="67" t="s">
        <v>82</v>
      </c>
      <c r="C11" s="68">
        <v>3000</v>
      </c>
      <c r="D11" s="66" t="s">
        <v>83</v>
      </c>
      <c r="E11" s="48"/>
      <c r="F11" s="48"/>
      <c r="G11" s="49"/>
      <c r="H11" s="50">
        <f t="shared" si="0"/>
        <v>0</v>
      </c>
    </row>
    <row r="12" spans="1:10" s="46" customFormat="1" ht="31.9" customHeight="1" x14ac:dyDescent="0.2">
      <c r="A12" s="47" t="s">
        <v>3</v>
      </c>
      <c r="B12" s="67" t="s">
        <v>84</v>
      </c>
      <c r="C12" s="68">
        <v>10000</v>
      </c>
      <c r="D12" s="66" t="s">
        <v>83</v>
      </c>
      <c r="E12" s="48"/>
      <c r="F12" s="48"/>
      <c r="G12" s="49"/>
      <c r="H12" s="50">
        <f t="shared" si="0"/>
        <v>0</v>
      </c>
    </row>
    <row r="13" spans="1:10" s="46" customFormat="1" ht="45" customHeight="1" x14ac:dyDescent="0.2">
      <c r="A13" s="47" t="s">
        <v>4</v>
      </c>
      <c r="B13" s="67" t="s">
        <v>85</v>
      </c>
      <c r="C13" s="68">
        <v>500</v>
      </c>
      <c r="D13" s="66" t="s">
        <v>83</v>
      </c>
      <c r="E13" s="48"/>
      <c r="F13" s="48"/>
      <c r="G13" s="49"/>
      <c r="H13" s="50">
        <f t="shared" si="0"/>
        <v>0</v>
      </c>
    </row>
    <row r="14" spans="1:10" s="46" customFormat="1" ht="52.5" customHeight="1" x14ac:dyDescent="0.2">
      <c r="A14" s="47" t="s">
        <v>26</v>
      </c>
      <c r="B14" s="67" t="s">
        <v>86</v>
      </c>
      <c r="C14" s="68">
        <v>500</v>
      </c>
      <c r="D14" s="66" t="s">
        <v>83</v>
      </c>
      <c r="E14" s="48"/>
      <c r="F14" s="48"/>
      <c r="G14" s="49"/>
      <c r="H14" s="50">
        <f t="shared" si="0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"/>
  <sheetViews>
    <sheetView showGridLines="0" view="pageBreakPreview" zoomScaleNormal="100" zoomScaleSheetLayoutView="100" zoomScalePageLayoutView="85" workbookViewId="0">
      <selection activeCell="E15" sqref="E15"/>
    </sheetView>
  </sheetViews>
  <sheetFormatPr defaultColWidth="9.140625" defaultRowHeight="12.75" x14ac:dyDescent="0.2"/>
  <cols>
    <col min="1" max="1" width="5.28515625" style="69" customWidth="1"/>
    <col min="2" max="2" width="74.85546875" style="69" customWidth="1"/>
    <col min="3" max="3" width="9.7109375" style="73" customWidth="1"/>
    <col min="4" max="4" width="7.28515625" style="71" customWidth="1"/>
    <col min="5" max="5" width="22.28515625" style="69" customWidth="1"/>
    <col min="6" max="6" width="19.140625" style="69" customWidth="1"/>
    <col min="7" max="7" width="15.140625" style="69" customWidth="1"/>
    <col min="8" max="8" width="19" style="69" customWidth="1"/>
    <col min="9" max="10" width="14.28515625" style="69" customWidth="1"/>
    <col min="11" max="16384" width="9.140625" style="69"/>
  </cols>
  <sheetData>
    <row r="1" spans="1:10" x14ac:dyDescent="0.2">
      <c r="B1" s="70" t="str">
        <f>'Informacje ogólne'!C4</f>
        <v>DFP.271.24.2018.AJ</v>
      </c>
      <c r="C1" s="69"/>
      <c r="H1" s="72" t="s">
        <v>52</v>
      </c>
      <c r="I1" s="72"/>
      <c r="J1" s="72"/>
    </row>
    <row r="2" spans="1:10" x14ac:dyDescent="0.2">
      <c r="E2" s="135"/>
      <c r="F2" s="135"/>
      <c r="G2" s="74" t="s">
        <v>65</v>
      </c>
    </row>
    <row r="4" spans="1:10" x14ac:dyDescent="0.2">
      <c r="B4" s="75" t="s">
        <v>12</v>
      </c>
      <c r="C4" s="76">
        <v>3</v>
      </c>
      <c r="D4" s="77"/>
      <c r="E4" s="78" t="s">
        <v>15</v>
      </c>
      <c r="F4" s="79"/>
      <c r="G4" s="80"/>
      <c r="H4" s="80"/>
    </row>
    <row r="5" spans="1:10" x14ac:dyDescent="0.2">
      <c r="B5" s="75"/>
      <c r="C5" s="81"/>
      <c r="D5" s="77"/>
      <c r="E5" s="78"/>
      <c r="F5" s="79"/>
      <c r="G5" s="80"/>
      <c r="H5" s="80"/>
    </row>
    <row r="6" spans="1:10" x14ac:dyDescent="0.2">
      <c r="A6" s="75"/>
      <c r="C6" s="81"/>
      <c r="D6" s="77"/>
      <c r="E6" s="80"/>
      <c r="F6" s="80"/>
      <c r="G6" s="80"/>
      <c r="H6" s="80"/>
    </row>
    <row r="7" spans="1:10" x14ac:dyDescent="0.2">
      <c r="A7" s="82"/>
      <c r="B7" s="82"/>
      <c r="C7" s="83"/>
      <c r="D7" s="84"/>
      <c r="E7" s="85" t="s">
        <v>0</v>
      </c>
      <c r="F7" s="86">
        <f>SUM(H10:H16)</f>
        <v>0</v>
      </c>
      <c r="G7" s="87"/>
      <c r="H7" s="87"/>
    </row>
    <row r="8" spans="1:10" ht="12.75" customHeight="1" x14ac:dyDescent="0.2">
      <c r="A8" s="87"/>
      <c r="B8" s="82"/>
      <c r="C8" s="88"/>
      <c r="D8" s="89"/>
      <c r="E8" s="87"/>
      <c r="F8" s="87"/>
      <c r="G8" s="87"/>
      <c r="H8" s="87"/>
    </row>
    <row r="9" spans="1:10" s="93" customFormat="1" ht="43.15" customHeight="1" x14ac:dyDescent="0.2">
      <c r="A9" s="90" t="s">
        <v>31</v>
      </c>
      <c r="B9" s="90" t="s">
        <v>46</v>
      </c>
      <c r="C9" s="91" t="s">
        <v>33</v>
      </c>
      <c r="D9" s="92"/>
      <c r="E9" s="90" t="s">
        <v>47</v>
      </c>
      <c r="F9" s="90" t="s">
        <v>48</v>
      </c>
      <c r="G9" s="90" t="s">
        <v>49</v>
      </c>
      <c r="H9" s="90" t="s">
        <v>13</v>
      </c>
    </row>
    <row r="10" spans="1:10" s="93" customFormat="1" ht="85.5" customHeight="1" x14ac:dyDescent="0.2">
      <c r="A10" s="94" t="s">
        <v>1</v>
      </c>
      <c r="B10" s="102" t="s">
        <v>99</v>
      </c>
      <c r="C10" s="103">
        <v>100000</v>
      </c>
      <c r="D10" s="104" t="s">
        <v>83</v>
      </c>
      <c r="E10" s="98"/>
      <c r="F10" s="98"/>
      <c r="G10" s="99"/>
      <c r="H10" s="100">
        <f t="shared" ref="H10:H14" si="0">ROUND(C10,2)*ROUND(G10,2)</f>
        <v>0</v>
      </c>
    </row>
    <row r="11" spans="1:10" s="93" customFormat="1" ht="51" customHeight="1" x14ac:dyDescent="0.2">
      <c r="A11" s="94" t="s">
        <v>2</v>
      </c>
      <c r="B11" s="67" t="s">
        <v>87</v>
      </c>
      <c r="C11" s="68">
        <v>800</v>
      </c>
      <c r="D11" s="66" t="s">
        <v>83</v>
      </c>
      <c r="E11" s="98"/>
      <c r="F11" s="98"/>
      <c r="G11" s="99"/>
      <c r="H11" s="100">
        <f t="shared" si="0"/>
        <v>0</v>
      </c>
    </row>
    <row r="12" spans="1:10" s="93" customFormat="1" ht="69.75" customHeight="1" x14ac:dyDescent="0.2">
      <c r="A12" s="94" t="s">
        <v>3</v>
      </c>
      <c r="B12" s="67" t="s">
        <v>88</v>
      </c>
      <c r="C12" s="68">
        <v>20000</v>
      </c>
      <c r="D12" s="66" t="s">
        <v>83</v>
      </c>
      <c r="E12" s="98"/>
      <c r="F12" s="98"/>
      <c r="G12" s="99"/>
      <c r="H12" s="100">
        <f t="shared" si="0"/>
        <v>0</v>
      </c>
    </row>
    <row r="13" spans="1:10" s="93" customFormat="1" ht="60.75" customHeight="1" x14ac:dyDescent="0.2">
      <c r="A13" s="94" t="s">
        <v>4</v>
      </c>
      <c r="B13" s="67" t="s">
        <v>89</v>
      </c>
      <c r="C13" s="68">
        <v>20000</v>
      </c>
      <c r="D13" s="66" t="s">
        <v>83</v>
      </c>
      <c r="E13" s="98"/>
      <c r="F13" s="98"/>
      <c r="G13" s="99"/>
      <c r="H13" s="100">
        <f t="shared" si="0"/>
        <v>0</v>
      </c>
    </row>
    <row r="14" spans="1:10" s="93" customFormat="1" ht="72" customHeight="1" x14ac:dyDescent="0.2">
      <c r="A14" s="94" t="s">
        <v>26</v>
      </c>
      <c r="B14" s="67" t="s">
        <v>90</v>
      </c>
      <c r="C14" s="68">
        <v>20000</v>
      </c>
      <c r="D14" s="66" t="s">
        <v>83</v>
      </c>
      <c r="E14" s="98"/>
      <c r="F14" s="98"/>
      <c r="G14" s="99"/>
      <c r="H14" s="100">
        <f t="shared" si="0"/>
        <v>0</v>
      </c>
    </row>
    <row r="15" spans="1:10" ht="76.5" customHeight="1" x14ac:dyDescent="0.2">
      <c r="A15" s="94" t="s">
        <v>32</v>
      </c>
      <c r="B15" s="67" t="s">
        <v>104</v>
      </c>
      <c r="C15" s="68">
        <v>200</v>
      </c>
      <c r="D15" s="66" t="s">
        <v>83</v>
      </c>
      <c r="E15" s="98"/>
      <c r="F15" s="98"/>
      <c r="G15" s="99"/>
      <c r="H15" s="100">
        <f t="shared" ref="H15:H16" si="1">ROUND(C15,2)*ROUND(G15,2)</f>
        <v>0</v>
      </c>
    </row>
    <row r="16" spans="1:10" ht="46.5" customHeight="1" x14ac:dyDescent="0.2">
      <c r="A16" s="94" t="s">
        <v>5</v>
      </c>
      <c r="B16" s="67" t="s">
        <v>91</v>
      </c>
      <c r="C16" s="68">
        <v>25000</v>
      </c>
      <c r="D16" s="66" t="s">
        <v>83</v>
      </c>
      <c r="E16" s="98"/>
      <c r="F16" s="98"/>
      <c r="G16" s="99"/>
      <c r="H16" s="10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E16" sqref="E16"/>
    </sheetView>
  </sheetViews>
  <sheetFormatPr defaultColWidth="9.140625" defaultRowHeight="15" x14ac:dyDescent="0.2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8" t="str">
        <f>'Informacje ogólne'!C4</f>
        <v>DFP.271.24.2018.AJ</v>
      </c>
      <c r="C1" s="7"/>
      <c r="H1" s="30" t="s">
        <v>52</v>
      </c>
      <c r="I1" s="30"/>
      <c r="J1" s="30"/>
    </row>
    <row r="2" spans="1:10" x14ac:dyDescent="0.25">
      <c r="E2" s="115"/>
      <c r="F2" s="115"/>
      <c r="G2" s="65" t="s">
        <v>65</v>
      </c>
    </row>
    <row r="4" spans="1:10" x14ac:dyDescent="0.2">
      <c r="B4" s="6" t="s">
        <v>12</v>
      </c>
      <c r="C4" s="9">
        <v>4</v>
      </c>
      <c r="D4" s="32"/>
      <c r="E4" s="33" t="s">
        <v>15</v>
      </c>
      <c r="F4" s="5"/>
      <c r="G4" s="1"/>
      <c r="H4" s="1"/>
    </row>
    <row r="5" spans="1:10" x14ac:dyDescent="0.2">
      <c r="B5" s="6"/>
      <c r="C5" s="34"/>
      <c r="D5" s="32"/>
      <c r="E5" s="33"/>
      <c r="F5" s="5"/>
      <c r="G5" s="1"/>
      <c r="H5" s="1"/>
    </row>
    <row r="6" spans="1:10" x14ac:dyDescent="0.2">
      <c r="A6" s="6"/>
      <c r="C6" s="34"/>
      <c r="D6" s="32"/>
      <c r="E6" s="1"/>
      <c r="F6" s="1"/>
      <c r="G6" s="1"/>
      <c r="H6" s="1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x14ac:dyDescent="0.2">
      <c r="A10" s="47" t="s">
        <v>1</v>
      </c>
      <c r="B10" s="106" t="s">
        <v>105</v>
      </c>
      <c r="C10" s="68">
        <v>90000</v>
      </c>
      <c r="D10" s="108" t="s">
        <v>106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tabSelected="1" view="pageBreakPreview" zoomScaleNormal="100" zoomScaleSheetLayoutView="100" zoomScalePageLayoutView="85" workbookViewId="0">
      <selection activeCell="C10" sqref="C10"/>
    </sheetView>
  </sheetViews>
  <sheetFormatPr defaultColWidth="9.140625" defaultRowHeight="15" x14ac:dyDescent="0.2"/>
  <cols>
    <col min="1" max="1" width="5.28515625" style="56" customWidth="1"/>
    <col min="2" max="2" width="75.7109375" style="56" customWidth="1"/>
    <col min="3" max="3" width="9.7109375" style="31" customWidth="1"/>
    <col min="4" max="4" width="10.710937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15"/>
      <c r="F2" s="115"/>
      <c r="G2" s="65" t="s">
        <v>65</v>
      </c>
    </row>
    <row r="4" spans="1:10" x14ac:dyDescent="0.2">
      <c r="B4" s="6" t="s">
        <v>12</v>
      </c>
      <c r="C4" s="54">
        <v>5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286.5" customHeight="1" x14ac:dyDescent="0.2">
      <c r="A10" s="47" t="s">
        <v>1</v>
      </c>
      <c r="B10" s="51" t="s">
        <v>107</v>
      </c>
      <c r="C10" s="52">
        <v>1500</v>
      </c>
      <c r="D10" s="58" t="s">
        <v>50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3"/>
  <sheetViews>
    <sheetView showGridLines="0" view="pageBreakPreview" zoomScaleNormal="100" zoomScaleSheetLayoutView="100" zoomScalePageLayoutView="85" workbookViewId="0">
      <selection activeCell="G10" sqref="G10"/>
    </sheetView>
  </sheetViews>
  <sheetFormatPr defaultColWidth="9.140625" defaultRowHeight="15" x14ac:dyDescent="0.2"/>
  <cols>
    <col min="1" max="1" width="5.28515625" style="56" customWidth="1"/>
    <col min="2" max="2" width="74.85546875" style="56" customWidth="1"/>
    <col min="3" max="3" width="9.7109375" style="31" customWidth="1"/>
    <col min="4" max="4" width="9.5703125" style="57" customWidth="1"/>
    <col min="5" max="5" width="22.28515625" style="56" customWidth="1"/>
    <col min="6" max="6" width="19.140625" style="56" customWidth="1"/>
    <col min="7" max="7" width="15.140625" style="56" customWidth="1"/>
    <col min="8" max="8" width="19" style="56" customWidth="1"/>
    <col min="9" max="10" width="14.28515625" style="56" customWidth="1"/>
    <col min="11" max="16384" width="9.140625" style="56"/>
  </cols>
  <sheetData>
    <row r="1" spans="1:10" x14ac:dyDescent="0.2">
      <c r="B1" s="28" t="str">
        <f>'Informacje ogólne'!C4</f>
        <v>DFP.271.24.2018.AJ</v>
      </c>
      <c r="C1" s="56"/>
      <c r="H1" s="30" t="s">
        <v>52</v>
      </c>
      <c r="I1" s="30"/>
      <c r="J1" s="30"/>
    </row>
    <row r="2" spans="1:10" x14ac:dyDescent="0.25">
      <c r="E2" s="115"/>
      <c r="F2" s="115"/>
      <c r="G2" s="65" t="s">
        <v>65</v>
      </c>
    </row>
    <row r="4" spans="1:10" x14ac:dyDescent="0.2">
      <c r="B4" s="6" t="s">
        <v>12</v>
      </c>
      <c r="C4" s="54">
        <v>6</v>
      </c>
      <c r="D4" s="32"/>
      <c r="E4" s="33" t="s">
        <v>15</v>
      </c>
      <c r="F4" s="5"/>
      <c r="G4" s="55"/>
      <c r="H4" s="55"/>
    </row>
    <row r="5" spans="1:10" x14ac:dyDescent="0.2">
      <c r="B5" s="6"/>
      <c r="C5" s="34"/>
      <c r="D5" s="32"/>
      <c r="E5" s="33"/>
      <c r="F5" s="5"/>
      <c r="G5" s="55"/>
      <c r="H5" s="55"/>
    </row>
    <row r="6" spans="1:10" x14ac:dyDescent="0.2">
      <c r="A6" s="6"/>
      <c r="C6" s="34"/>
      <c r="D6" s="32"/>
      <c r="E6" s="55"/>
      <c r="F6" s="55"/>
      <c r="G6" s="55"/>
      <c r="H6" s="55"/>
    </row>
    <row r="7" spans="1:10" x14ac:dyDescent="0.2">
      <c r="A7" s="35"/>
      <c r="B7" s="35"/>
      <c r="C7" s="36"/>
      <c r="D7" s="37"/>
      <c r="E7" s="38" t="s">
        <v>0</v>
      </c>
      <c r="F7" s="39">
        <f>SUM(H10:H13)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73.5" customHeight="1" x14ac:dyDescent="0.2">
      <c r="A10" s="47" t="s">
        <v>1</v>
      </c>
      <c r="B10" s="67" t="s">
        <v>96</v>
      </c>
      <c r="C10" s="68">
        <v>300</v>
      </c>
      <c r="D10" s="66" t="s">
        <v>83</v>
      </c>
      <c r="E10" s="48"/>
      <c r="F10" s="48"/>
      <c r="G10" s="49"/>
      <c r="H10" s="50">
        <f t="shared" ref="H10:H11" si="0">ROUND(C10,2)*ROUND(G10,2)</f>
        <v>0</v>
      </c>
    </row>
    <row r="11" spans="1:10" s="46" customFormat="1" ht="169.5" customHeight="1" x14ac:dyDescent="0.2">
      <c r="A11" s="47" t="s">
        <v>2</v>
      </c>
      <c r="B11" s="67" t="s">
        <v>94</v>
      </c>
      <c r="C11" s="68">
        <v>50</v>
      </c>
      <c r="D11" s="66" t="s">
        <v>83</v>
      </c>
      <c r="E11" s="48"/>
      <c r="F11" s="48"/>
      <c r="G11" s="49"/>
      <c r="H11" s="50">
        <f t="shared" si="0"/>
        <v>0</v>
      </c>
    </row>
    <row r="12" spans="1:10" ht="80.25" customHeight="1" x14ac:dyDescent="0.2">
      <c r="A12" s="47" t="s">
        <v>3</v>
      </c>
      <c r="B12" s="106" t="s">
        <v>92</v>
      </c>
      <c r="C12" s="68">
        <v>5</v>
      </c>
      <c r="D12" s="66" t="s">
        <v>83</v>
      </c>
      <c r="E12" s="48"/>
      <c r="F12" s="48"/>
      <c r="G12" s="49"/>
      <c r="H12" s="50">
        <f t="shared" ref="H12:H13" si="1">ROUND(C12,2)*ROUND(G12,2)</f>
        <v>0</v>
      </c>
    </row>
    <row r="13" spans="1:10" x14ac:dyDescent="0.2">
      <c r="A13" s="47" t="s">
        <v>4</v>
      </c>
      <c r="B13" s="67" t="s">
        <v>93</v>
      </c>
      <c r="C13" s="68">
        <v>50</v>
      </c>
      <c r="D13" s="66" t="s">
        <v>83</v>
      </c>
      <c r="E13" s="48"/>
      <c r="F13" s="48"/>
      <c r="G13" s="49"/>
      <c r="H13" s="50">
        <f t="shared" si="1"/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M10" sqref="M10"/>
    </sheetView>
  </sheetViews>
  <sheetFormatPr defaultColWidth="9.140625" defaultRowHeight="15" x14ac:dyDescent="0.2"/>
  <cols>
    <col min="1" max="1" width="5.28515625" style="111" customWidth="1"/>
    <col min="2" max="2" width="75.7109375" style="111" customWidth="1"/>
    <col min="3" max="3" width="9.7109375" style="31" customWidth="1"/>
    <col min="4" max="4" width="10.7109375" style="64" customWidth="1"/>
    <col min="5" max="5" width="22.28515625" style="111" customWidth="1"/>
    <col min="6" max="6" width="19.140625" style="111" customWidth="1"/>
    <col min="7" max="7" width="15.140625" style="111" customWidth="1"/>
    <col min="8" max="8" width="19" style="111" customWidth="1"/>
    <col min="9" max="10" width="14.28515625" style="111" customWidth="1"/>
    <col min="11" max="16384" width="9.140625" style="111"/>
  </cols>
  <sheetData>
    <row r="1" spans="1:10" x14ac:dyDescent="0.2">
      <c r="B1" s="28" t="str">
        <f>'Informacje ogólne'!C4</f>
        <v>DFP.271.24.2018.AJ</v>
      </c>
      <c r="C1" s="111"/>
      <c r="H1" s="30" t="s">
        <v>52</v>
      </c>
      <c r="I1" s="30"/>
      <c r="J1" s="30"/>
    </row>
    <row r="2" spans="1:10" x14ac:dyDescent="0.25">
      <c r="E2" s="115"/>
      <c r="F2" s="115"/>
      <c r="G2" s="65" t="s">
        <v>65</v>
      </c>
    </row>
    <row r="4" spans="1:10" x14ac:dyDescent="0.2">
      <c r="B4" s="6" t="s">
        <v>12</v>
      </c>
      <c r="C4" s="109">
        <v>7</v>
      </c>
      <c r="D4" s="32"/>
      <c r="E4" s="33" t="s">
        <v>15</v>
      </c>
      <c r="F4" s="5"/>
      <c r="G4" s="110"/>
      <c r="H4" s="110"/>
    </row>
    <row r="5" spans="1:10" x14ac:dyDescent="0.2">
      <c r="B5" s="6"/>
      <c r="C5" s="34"/>
      <c r="D5" s="32"/>
      <c r="E5" s="33"/>
      <c r="F5" s="5"/>
      <c r="G5" s="110"/>
      <c r="H5" s="110"/>
    </row>
    <row r="6" spans="1:10" x14ac:dyDescent="0.2">
      <c r="A6" s="6"/>
      <c r="C6" s="34"/>
      <c r="D6" s="32"/>
      <c r="E6" s="110"/>
      <c r="F6" s="110"/>
      <c r="G6" s="110"/>
      <c r="H6" s="110"/>
    </row>
    <row r="7" spans="1:10" x14ac:dyDescent="0.2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 x14ac:dyDescent="0.2">
      <c r="A8" s="40"/>
      <c r="B8" s="35"/>
      <c r="C8" s="41"/>
      <c r="D8" s="42"/>
      <c r="E8" s="40"/>
      <c r="F8" s="40"/>
      <c r="G8" s="40"/>
      <c r="H8" s="40"/>
    </row>
    <row r="9" spans="1:10" s="46" customFormat="1" ht="43.15" customHeight="1" x14ac:dyDescent="0.2">
      <c r="A9" s="43" t="s">
        <v>31</v>
      </c>
      <c r="B9" s="43" t="s">
        <v>46</v>
      </c>
      <c r="C9" s="44" t="s">
        <v>33</v>
      </c>
      <c r="D9" s="45"/>
      <c r="E9" s="43" t="s">
        <v>47</v>
      </c>
      <c r="F9" s="43" t="s">
        <v>48</v>
      </c>
      <c r="G9" s="43" t="s">
        <v>49</v>
      </c>
      <c r="H9" s="43" t="s">
        <v>13</v>
      </c>
    </row>
    <row r="10" spans="1:10" s="46" customFormat="1" ht="54" customHeight="1" x14ac:dyDescent="0.2">
      <c r="A10" s="47" t="s">
        <v>1</v>
      </c>
      <c r="B10" s="105" t="s">
        <v>95</v>
      </c>
      <c r="C10" s="103">
        <v>500</v>
      </c>
      <c r="D10" s="104" t="s">
        <v>83</v>
      </c>
      <c r="E10" s="48"/>
      <c r="F10" s="48"/>
      <c r="G10" s="49"/>
      <c r="H10" s="50">
        <f>ROUND(C10,2)*ROUND(G10,2)</f>
        <v>0</v>
      </c>
    </row>
  </sheetData>
  <mergeCells count="1">
    <mergeCell ref="E2:F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5</vt:i4>
      </vt:variant>
    </vt:vector>
  </HeadingPairs>
  <TitlesOfParts>
    <vt:vector size="13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'część (3)'!Obszar_wydruku</vt:lpstr>
      <vt:lpstr>'część (4)'!Obszar_wydruku</vt:lpstr>
      <vt:lpstr>'część (6)'!Obszar_wydruku</vt:lpstr>
      <vt:lpstr>'część (7)'!Obszar_wydruku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Arletta Jędrasiewicz</cp:lastModifiedBy>
  <cp:lastPrinted>2018-03-16T10:48:01Z</cp:lastPrinted>
  <dcterms:created xsi:type="dcterms:W3CDTF">2003-05-16T10:10:29Z</dcterms:created>
  <dcterms:modified xsi:type="dcterms:W3CDTF">2018-03-21T07:54:21Z</dcterms:modified>
</cp:coreProperties>
</file>