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kkowalczyk\Documents\232 materiały anestezjologiczne UE\232 pytania\"/>
    </mc:Choice>
  </mc:AlternateContent>
  <bookViews>
    <workbookView xWindow="0" yWindow="0" windowWidth="28680" windowHeight="11385" tabRatio="885"/>
  </bookViews>
  <sheets>
    <sheet name="Informacje ogólne" sheetId="1" r:id="rId1"/>
    <sheet name="część (1)" sheetId="71" r:id="rId2"/>
    <sheet name="część (2)" sheetId="52" r:id="rId3"/>
    <sheet name="część (3)" sheetId="76" r:id="rId4"/>
    <sheet name="część (4)" sheetId="73" r:id="rId5"/>
    <sheet name="część (5)" sheetId="74" r:id="rId6"/>
    <sheet name="część (6)" sheetId="75" r:id="rId7"/>
    <sheet name="część (7)" sheetId="77" r:id="rId8"/>
    <sheet name="część (8)" sheetId="78" r:id="rId9"/>
    <sheet name="część (9)" sheetId="79" r:id="rId10"/>
    <sheet name="część (10)" sheetId="80" r:id="rId11"/>
    <sheet name="część (11)" sheetId="81" r:id="rId12"/>
    <sheet name="część (12)" sheetId="82" r:id="rId13"/>
    <sheet name="część (13)" sheetId="83" r:id="rId14"/>
    <sheet name="część (14)" sheetId="84" r:id="rId15"/>
    <sheet name="część (15)" sheetId="85" r:id="rId16"/>
    <sheet name="część (16)" sheetId="114" r:id="rId17"/>
    <sheet name="część (17)" sheetId="87" r:id="rId18"/>
    <sheet name="część (18)" sheetId="88" r:id="rId19"/>
    <sheet name="część (19)" sheetId="89" r:id="rId20"/>
    <sheet name="część (20)" sheetId="90" r:id="rId21"/>
    <sheet name="część (21)" sheetId="91" r:id="rId22"/>
    <sheet name="część (22)" sheetId="92" r:id="rId23"/>
    <sheet name="część (23)" sheetId="93" r:id="rId24"/>
    <sheet name="część (24)" sheetId="94" r:id="rId25"/>
    <sheet name="część (25)" sheetId="95" r:id="rId26"/>
    <sheet name="część (26)" sheetId="96" r:id="rId27"/>
    <sheet name="część (27)" sheetId="97" r:id="rId28"/>
    <sheet name="część (28)" sheetId="98" r:id="rId29"/>
    <sheet name="część (29)" sheetId="99" r:id="rId30"/>
    <sheet name="część (30)" sheetId="100" r:id="rId31"/>
    <sheet name="część (31)" sheetId="101" r:id="rId32"/>
    <sheet name="część (32)" sheetId="102" r:id="rId33"/>
    <sheet name="część (33)" sheetId="103" r:id="rId34"/>
    <sheet name="część (34)" sheetId="104" r:id="rId35"/>
    <sheet name="część (35)" sheetId="105" r:id="rId36"/>
    <sheet name="część (36)" sheetId="106" r:id="rId37"/>
    <sheet name="część (37)" sheetId="107" r:id="rId38"/>
    <sheet name="część (38)" sheetId="108" r:id="rId39"/>
    <sheet name="część (39)" sheetId="109" r:id="rId40"/>
    <sheet name="część (40)" sheetId="110" r:id="rId41"/>
    <sheet name="część (41)" sheetId="111" r:id="rId42"/>
    <sheet name="część (42)" sheetId="112" r:id="rId43"/>
    <sheet name="część (43)" sheetId="116" r:id="rId44"/>
  </sheets>
  <definedNames>
    <definedName name="_xlnm.Print_Area" localSheetId="1">'część (1)'!$A$1:$H$16</definedName>
    <definedName name="_xlnm.Print_Area" localSheetId="10">'część (10)'!$A$1:$H$12</definedName>
    <definedName name="_xlnm.Print_Area" localSheetId="11">'część (11)'!$A$1:$H$12</definedName>
    <definedName name="_xlnm.Print_Area" localSheetId="12">'część (12)'!$A$1:$H$10</definedName>
    <definedName name="_xlnm.Print_Area" localSheetId="13">'część (13)'!$A$1:$H$12</definedName>
    <definedName name="_xlnm.Print_Area" localSheetId="14">'część (14)'!$A$1:$H$15</definedName>
    <definedName name="_xlnm.Print_Area" localSheetId="15">'część (15)'!$A$1:$H$19</definedName>
    <definedName name="_xlnm.Print_Area" localSheetId="16">'część (16)'!$A$1:$H$11</definedName>
    <definedName name="_xlnm.Print_Area" localSheetId="17">'część (17)'!$A$1:$H$11</definedName>
    <definedName name="_xlnm.Print_Area" localSheetId="18">'część (18)'!$A$1:$H$12</definedName>
    <definedName name="_xlnm.Print_Area" localSheetId="19">'część (19)'!$A$1:$H$11</definedName>
    <definedName name="_xlnm.Print_Area" localSheetId="2">'część (2)'!$A$1:$H$15</definedName>
    <definedName name="_xlnm.Print_Area" localSheetId="20">'część (20)'!$A$1:$H$12</definedName>
    <definedName name="_xlnm.Print_Area" localSheetId="21">'część (21)'!$A$1:$H$13</definedName>
    <definedName name="_xlnm.Print_Area" localSheetId="22">'część (22)'!$A$1:$H$17</definedName>
    <definedName name="_xlnm.Print_Area" localSheetId="23">'część (23)'!$A$1:$H$10</definedName>
    <definedName name="_xlnm.Print_Area" localSheetId="24">'część (24)'!$A$1:$H$11</definedName>
    <definedName name="_xlnm.Print_Area" localSheetId="25">'część (25)'!$A$1:$H$13</definedName>
    <definedName name="_xlnm.Print_Area" localSheetId="26">'część (26)'!$A$1:$H$15</definedName>
    <definedName name="_xlnm.Print_Area" localSheetId="27">'część (27)'!$A$1:$H$14</definedName>
    <definedName name="_xlnm.Print_Area" localSheetId="28">'część (28)'!$A$1:$H$11</definedName>
    <definedName name="_xlnm.Print_Area" localSheetId="29">'część (29)'!$A$1:$H$14</definedName>
    <definedName name="_xlnm.Print_Area" localSheetId="3">'część (3)'!$A$1:$H$12</definedName>
    <definedName name="_xlnm.Print_Area" localSheetId="30">'część (30)'!$A$1:$H$15</definedName>
    <definedName name="_xlnm.Print_Area" localSheetId="31">'część (31)'!$A$1:$H$12</definedName>
    <definedName name="_xlnm.Print_Area" localSheetId="32">'część (32)'!$A$1:$H$13</definedName>
    <definedName name="_xlnm.Print_Area" localSheetId="33">'część (33)'!$A$1:$H$19</definedName>
    <definedName name="_xlnm.Print_Area" localSheetId="34">'część (34)'!$A$1:$H$11</definedName>
    <definedName name="_xlnm.Print_Area" localSheetId="35">'część (35)'!$A$1:$H$11</definedName>
    <definedName name="_xlnm.Print_Area" localSheetId="36">'część (36)'!$A$1:$H$14</definedName>
    <definedName name="_xlnm.Print_Area" localSheetId="37">'część (37)'!$A$1:$H$15</definedName>
    <definedName name="_xlnm.Print_Area" localSheetId="38">'część (38)'!$A$1:$H$10</definedName>
    <definedName name="_xlnm.Print_Area" localSheetId="39">'część (39)'!$A$1:$H$12</definedName>
    <definedName name="_xlnm.Print_Area" localSheetId="4">'część (4)'!$A$1:$H$11</definedName>
    <definedName name="_xlnm.Print_Area" localSheetId="40">'część (40)'!$A$1:$H$12</definedName>
    <definedName name="_xlnm.Print_Area" localSheetId="41">'część (41)'!$A$1:$H$12</definedName>
    <definedName name="_xlnm.Print_Area" localSheetId="42">'część (42)'!$A$1:$H$10</definedName>
    <definedName name="_xlnm.Print_Area" localSheetId="43">'część (43)'!$A$1:$H$10</definedName>
    <definedName name="_xlnm.Print_Area" localSheetId="5">'część (5)'!$A$1:$H$10</definedName>
    <definedName name="_xlnm.Print_Area" localSheetId="6">'część (6)'!$A$1:$H$12</definedName>
    <definedName name="_xlnm.Print_Area" localSheetId="7">'część (7)'!$A$1:$H$11</definedName>
    <definedName name="_xlnm.Print_Area" localSheetId="8">'część (8)'!$A$1:$H$10</definedName>
    <definedName name="_xlnm.Print_Area" localSheetId="9">'część (9)'!$A$1:$H$11</definedName>
    <definedName name="_xlnm.Print_Area" localSheetId="0">'Informacje ogólne'!$A$1:$D$91</definedName>
  </definedNames>
  <calcPr calcId="162913" calcMode="manual"/>
</workbook>
</file>

<file path=xl/calcChain.xml><?xml version="1.0" encoding="utf-8"?>
<calcChain xmlns="http://schemas.openxmlformats.org/spreadsheetml/2006/main">
  <c r="A13" i="84" l="1"/>
  <c r="H10" i="116" l="1"/>
  <c r="F7" i="116" s="1"/>
  <c r="H11" i="114" l="1"/>
  <c r="A11" i="114"/>
  <c r="H10" i="114"/>
  <c r="H10" i="112"/>
  <c r="F7" i="112" s="1"/>
  <c r="H12" i="111"/>
  <c r="H11" i="111"/>
  <c r="A11" i="111"/>
  <c r="A12" i="111" s="1"/>
  <c r="H10" i="111"/>
  <c r="H12" i="110"/>
  <c r="H11" i="110"/>
  <c r="A11" i="110"/>
  <c r="A12" i="110" s="1"/>
  <c r="H10" i="110"/>
  <c r="H12" i="109"/>
  <c r="H11" i="109"/>
  <c r="A11" i="109"/>
  <c r="A12" i="109" s="1"/>
  <c r="H10" i="109"/>
  <c r="H10" i="108"/>
  <c r="F7" i="108" s="1"/>
  <c r="H12" i="107"/>
  <c r="H11" i="107"/>
  <c r="A11" i="107"/>
  <c r="A12" i="107" s="1"/>
  <c r="H10" i="107"/>
  <c r="H14" i="106"/>
  <c r="H13" i="106"/>
  <c r="H12" i="106"/>
  <c r="H11" i="106"/>
  <c r="A11" i="106"/>
  <c r="A12" i="106" s="1"/>
  <c r="H10" i="106"/>
  <c r="H11" i="105"/>
  <c r="A11" i="105"/>
  <c r="H10" i="105"/>
  <c r="H17" i="103"/>
  <c r="H18" i="103"/>
  <c r="H19" i="103"/>
  <c r="H11" i="104"/>
  <c r="A11" i="104"/>
  <c r="H10" i="104"/>
  <c r="H16" i="103"/>
  <c r="H15" i="103"/>
  <c r="H14" i="103"/>
  <c r="H13" i="103"/>
  <c r="H12" i="103"/>
  <c r="H11" i="103"/>
  <c r="A11" i="103"/>
  <c r="A12" i="103" s="1"/>
  <c r="H10" i="103"/>
  <c r="H13" i="102"/>
  <c r="H12" i="102"/>
  <c r="H11" i="102"/>
  <c r="A11" i="102"/>
  <c r="A12" i="102" s="1"/>
  <c r="A13" i="102" s="1"/>
  <c r="H10" i="102"/>
  <c r="H12" i="101"/>
  <c r="H11" i="101"/>
  <c r="A11" i="101"/>
  <c r="A12" i="101" s="1"/>
  <c r="H10" i="101"/>
  <c r="H15" i="100"/>
  <c r="H14" i="100"/>
  <c r="H13" i="100"/>
  <c r="H12" i="100"/>
  <c r="H11" i="100"/>
  <c r="A11" i="100"/>
  <c r="A12" i="100" s="1"/>
  <c r="H10" i="100"/>
  <c r="H14" i="99"/>
  <c r="H13" i="99"/>
  <c r="H12" i="99"/>
  <c r="H11" i="99"/>
  <c r="A11" i="99"/>
  <c r="A12" i="99" s="1"/>
  <c r="H10" i="99"/>
  <c r="H17" i="92"/>
  <c r="H11" i="98"/>
  <c r="A11" i="98"/>
  <c r="H10" i="98"/>
  <c r="H14" i="97"/>
  <c r="H13" i="97"/>
  <c r="H12" i="97"/>
  <c r="H11" i="97"/>
  <c r="A11" i="97"/>
  <c r="A12" i="97" s="1"/>
  <c r="H10" i="97"/>
  <c r="H15" i="96"/>
  <c r="H14" i="96"/>
  <c r="H13" i="96"/>
  <c r="H12" i="96"/>
  <c r="H11" i="96"/>
  <c r="A11" i="96"/>
  <c r="A12" i="96" s="1"/>
  <c r="H10" i="96"/>
  <c r="H13" i="95"/>
  <c r="H12" i="95"/>
  <c r="H11" i="95"/>
  <c r="A11" i="95"/>
  <c r="A12" i="95" s="1"/>
  <c r="A13" i="95" s="1"/>
  <c r="H10" i="95"/>
  <c r="H11" i="94"/>
  <c r="A11" i="94"/>
  <c r="H10" i="94"/>
  <c r="H10" i="93"/>
  <c r="F7" i="93" s="1"/>
  <c r="H16" i="92"/>
  <c r="H15" i="92"/>
  <c r="H14" i="92"/>
  <c r="H13" i="92"/>
  <c r="H12" i="92"/>
  <c r="H11" i="92"/>
  <c r="A11" i="92"/>
  <c r="A12" i="92" s="1"/>
  <c r="H10" i="92"/>
  <c r="H13" i="91"/>
  <c r="H12" i="91"/>
  <c r="H11" i="91"/>
  <c r="A11" i="91"/>
  <c r="A12" i="91" s="1"/>
  <c r="A13" i="91" s="1"/>
  <c r="H10" i="91"/>
  <c r="H12" i="90"/>
  <c r="H11" i="90"/>
  <c r="A11" i="90"/>
  <c r="A12" i="90" s="1"/>
  <c r="H10" i="90"/>
  <c r="H11" i="89"/>
  <c r="A11" i="89"/>
  <c r="H10" i="89"/>
  <c r="H12" i="88"/>
  <c r="H11" i="88"/>
  <c r="A11" i="88"/>
  <c r="A12" i="88" s="1"/>
  <c r="H10" i="88"/>
  <c r="H11" i="87"/>
  <c r="A11" i="87"/>
  <c r="H10" i="87"/>
  <c r="H12" i="85"/>
  <c r="H11" i="85"/>
  <c r="A11" i="85"/>
  <c r="A12" i="85" s="1"/>
  <c r="H10" i="85"/>
  <c r="H13" i="84"/>
  <c r="H12" i="84"/>
  <c r="H11" i="84"/>
  <c r="A11" i="84"/>
  <c r="A12" i="84" s="1"/>
  <c r="H10" i="84"/>
  <c r="H12" i="83"/>
  <c r="H11" i="83"/>
  <c r="A11" i="83"/>
  <c r="A12" i="83" s="1"/>
  <c r="H10" i="83"/>
  <c r="H10" i="82"/>
  <c r="F7" i="82" s="1"/>
  <c r="H12" i="81"/>
  <c r="A12" i="81"/>
  <c r="H11" i="81"/>
  <c r="A11" i="81"/>
  <c r="H10" i="81"/>
  <c r="H12" i="80"/>
  <c r="H11" i="80"/>
  <c r="A11" i="80"/>
  <c r="A12" i="80" s="1"/>
  <c r="H10" i="80"/>
  <c r="H11" i="52"/>
  <c r="H12" i="52"/>
  <c r="H13" i="52"/>
  <c r="H14" i="52"/>
  <c r="H15" i="52"/>
  <c r="H10" i="52"/>
  <c r="H11" i="79"/>
  <c r="A11" i="79"/>
  <c r="H10" i="79"/>
  <c r="H10" i="78"/>
  <c r="F7" i="78" s="1"/>
  <c r="H11" i="77"/>
  <c r="A11" i="77"/>
  <c r="H10" i="77"/>
  <c r="H12" i="76"/>
  <c r="H11" i="76"/>
  <c r="A11" i="76"/>
  <c r="A12" i="76" s="1"/>
  <c r="H10" i="76"/>
  <c r="H12" i="75"/>
  <c r="H11" i="75"/>
  <c r="A11" i="75"/>
  <c r="A12" i="75" s="1"/>
  <c r="H10" i="75"/>
  <c r="H10" i="74"/>
  <c r="H11" i="73"/>
  <c r="A11" i="73"/>
  <c r="H10" i="73"/>
  <c r="A13" i="97" l="1"/>
  <c r="A14" i="97" s="1"/>
  <c r="A13" i="96"/>
  <c r="A14" i="96" s="1"/>
  <c r="A15" i="96" s="1"/>
  <c r="A13" i="103"/>
  <c r="A14" i="103" s="1"/>
  <c r="A15" i="103" s="1"/>
  <c r="A16" i="103" s="1"/>
  <c r="A17" i="103" s="1"/>
  <c r="F7" i="105"/>
  <c r="A14" i="106"/>
  <c r="A13" i="106"/>
  <c r="A13" i="100"/>
  <c r="A14" i="100" s="1"/>
  <c r="A15" i="100" s="1"/>
  <c r="A14" i="92"/>
  <c r="A15" i="92" s="1"/>
  <c r="A16" i="92" s="1"/>
  <c r="A17" i="92" s="1"/>
  <c r="A13" i="92"/>
  <c r="A13" i="99"/>
  <c r="A14" i="99" s="1"/>
  <c r="F7" i="101"/>
  <c r="F7" i="114"/>
  <c r="F7" i="111"/>
  <c r="F7" i="110"/>
  <c r="F7" i="109"/>
  <c r="F7" i="107"/>
  <c r="F7" i="106"/>
  <c r="F7" i="104"/>
  <c r="F7" i="103"/>
  <c r="F7" i="102"/>
  <c r="F7" i="100"/>
  <c r="F7" i="99"/>
  <c r="F7" i="98"/>
  <c r="F7" i="97"/>
  <c r="F7" i="96"/>
  <c r="F7" i="95"/>
  <c r="F7" i="94"/>
  <c r="F7" i="92"/>
  <c r="F7" i="91"/>
  <c r="F7" i="90"/>
  <c r="F7" i="89"/>
  <c r="F7" i="88"/>
  <c r="F7" i="87"/>
  <c r="F7" i="85"/>
  <c r="F7" i="84"/>
  <c r="F7" i="83"/>
  <c r="F7" i="81"/>
  <c r="F7" i="80"/>
  <c r="F7" i="79"/>
  <c r="F7" i="77"/>
  <c r="F7" i="75"/>
  <c r="F7" i="74"/>
  <c r="F7" i="76"/>
  <c r="F7" i="73"/>
  <c r="H11" i="71"/>
  <c r="H12" i="71"/>
  <c r="H13" i="71"/>
  <c r="H14" i="71"/>
  <c r="H15" i="71"/>
  <c r="H16" i="71"/>
  <c r="H10" i="71"/>
  <c r="B1" i="52" l="1"/>
  <c r="A11" i="71" l="1"/>
  <c r="A12" i="71" s="1"/>
  <c r="A13" i="71" s="1"/>
  <c r="A14" i="71" s="1"/>
  <c r="A15" i="71" s="1"/>
  <c r="A16" i="71" s="1"/>
  <c r="A11" i="52"/>
  <c r="A12" i="52" s="1"/>
  <c r="F7" i="52" l="1"/>
  <c r="F7" i="71" l="1"/>
</calcChain>
</file>

<file path=xl/sharedStrings.xml><?xml version="1.0" encoding="utf-8"?>
<sst xmlns="http://schemas.openxmlformats.org/spreadsheetml/2006/main" count="983" uniqueCount="261">
  <si>
    <t>Cena brutto:</t>
  </si>
  <si>
    <t>Dane do umowy:</t>
  </si>
  <si>
    <t>Imię i nazwisko</t>
  </si>
  <si>
    <t>Stanowisko</t>
  </si>
  <si>
    <t xml:space="preserve">   </t>
  </si>
  <si>
    <t>Nr telefonu / e-mail</t>
  </si>
  <si>
    <t>Nazwa i adres banku</t>
  </si>
  <si>
    <t>Część nr:</t>
  </si>
  <si>
    <t>Wartość brutto pozycji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</si>
  <si>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</si>
  <si>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</si>
  <si>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</si>
  <si>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</si>
  <si>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</si>
  <si>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</si>
  <si>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</si>
  <si>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</si>
  <si>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</si>
  <si>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</si>
  <si>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</si>
  <si>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</si>
  <si>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</si>
  <si>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</si>
  <si>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</si>
  <si>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</si>
  <si>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</si>
  <si>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</si>
  <si>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</si>
  <si>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</si>
  <si>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</si>
  <si>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</si>
  <si>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</si>
  <si>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</si>
  <si>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</si>
  <si>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</si>
  <si>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</si>
  <si>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t>Załącznik nr …… do umowy</t>
  </si>
  <si>
    <t>Załącznik nr 1a do specyfikacji</t>
  </si>
  <si>
    <t>1.</t>
  </si>
  <si>
    <t>2.</t>
  </si>
  <si>
    <t xml:space="preserve">3. </t>
  </si>
  <si>
    <t xml:space="preserve">4. </t>
  </si>
  <si>
    <t xml:space="preserve">5. </t>
  </si>
  <si>
    <t>7.</t>
  </si>
  <si>
    <t>8.</t>
  </si>
  <si>
    <r>
      <t xml:space="preserve">Oświadczamy, że wybór niniejszej oferty będzie prowadził do powstania u Zamawiającego obowiązku podatkowego zgodnie z przepisami o podatku od towarów i usług w zakresie*: ………………….........................................................................................….
……………………………………………………………………………………..............................................…………………
</t>
    </r>
    <r>
      <rPr>
        <i/>
        <sz val="9"/>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</si>
  <si>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r>
      <t xml:space="preserve">Oświadczamy, że zamierzamy powierzyć następujące części zamówienia podwykonawcom i jednocześnie podajemy nazwy (firmy) podwykonawców*:  
Część zamówienia: ..........................................................................................................................................................................................................
Nazwa (firma) podwykonawcy: ...............................................................................................................................................................................
</t>
    </r>
    <r>
      <rPr>
        <i/>
        <sz val="9"/>
        <rFont val="Garamond"/>
        <family val="1"/>
        <charset val="238"/>
      </rPr>
      <t>* Jeżeli wykonawca nie poda tych informacji to Zamawiający przyjmie, że wykonawca nie zamierza powierzać żadnej części zamówienia podwykonawcy</t>
    </r>
  </si>
  <si>
    <t xml:space="preserve">Oświadczamy, że oferowane przez nas materiały są dopuszczone do obrotu i używania na terenie Polski zgodnie i na zasadach określonych w ustawie o wyrobach medycznych z dnia 20.05.2010 r. Jednocześnie oświadczamy, że na każdorazowe wezwanie Zamawiającego przedstawimy dokumenty dopuszczające do obrotu i używania na terenie Polski.  </t>
  </si>
  <si>
    <t>Numer części:</t>
  </si>
  <si>
    <t>10.</t>
  </si>
  <si>
    <r>
      <t>Oświadczamy, że jesteśmy małym lub średnim przedsiębiorstwem: TAK/NIE</t>
    </r>
    <r>
      <rPr>
        <sz val="11"/>
        <color rgb="FFFF0000"/>
        <rFont val="Garamond"/>
        <family val="1"/>
        <charset val="238"/>
      </rPr>
      <t xml:space="preserve"> (niepotrzebne skreślić)</t>
    </r>
  </si>
  <si>
    <t>DFP.271.232.2018.KK</t>
  </si>
  <si>
    <t>Dostawa materiałów anestezjologicznych oraz dostawa, instalacja i uruchomienie urządzeń do wspomagania oddychania u pacjentów dorosłych z wykorzystaniem wysokich przepływów</t>
  </si>
  <si>
    <t>Część 1</t>
  </si>
  <si>
    <t>Część 2</t>
  </si>
  <si>
    <t>Część 3</t>
  </si>
  <si>
    <t>Część 4</t>
  </si>
  <si>
    <t>Część 5</t>
  </si>
  <si>
    <t>Część 6</t>
  </si>
  <si>
    <t>Część 7</t>
  </si>
  <si>
    <t>Część 8</t>
  </si>
  <si>
    <t>Część 9</t>
  </si>
  <si>
    <t>Część 10</t>
  </si>
  <si>
    <t>Część 11</t>
  </si>
  <si>
    <t>Część 12</t>
  </si>
  <si>
    <t>Część 13</t>
  </si>
  <si>
    <t>Część 14</t>
  </si>
  <si>
    <t>Część 15</t>
  </si>
  <si>
    <t>Część 16</t>
  </si>
  <si>
    <t>Część 17</t>
  </si>
  <si>
    <t>Część 18</t>
  </si>
  <si>
    <t>Część 19</t>
  </si>
  <si>
    <t>Część 20</t>
  </si>
  <si>
    <t>Część 21</t>
  </si>
  <si>
    <t>Część 22</t>
  </si>
  <si>
    <t>Część 23</t>
  </si>
  <si>
    <t>Część 24</t>
  </si>
  <si>
    <t>Część 25</t>
  </si>
  <si>
    <t>Część 26</t>
  </si>
  <si>
    <t>Część 27</t>
  </si>
  <si>
    <t>Część 28</t>
  </si>
  <si>
    <t>Część 29</t>
  </si>
  <si>
    <t>Część 30</t>
  </si>
  <si>
    <t>Część 31</t>
  </si>
  <si>
    <t>Część 32</t>
  </si>
  <si>
    <t>Część 33</t>
  </si>
  <si>
    <t>Część 34</t>
  </si>
  <si>
    <t>Część 35</t>
  </si>
  <si>
    <t>Część 36</t>
  </si>
  <si>
    <t>Część 37</t>
  </si>
  <si>
    <t>Część 38</t>
  </si>
  <si>
    <t>Część 39</t>
  </si>
  <si>
    <t>Część 40</t>
  </si>
  <si>
    <t>Część 41</t>
  </si>
  <si>
    <t>Część 42</t>
  </si>
  <si>
    <t>Część 43</t>
  </si>
  <si>
    <t>Oświadczamy, że zamówienie będziemy wykonywać do czasu wyczerpania kwoty wynagrodzenia umownego jednak nie dłużej niż przez 36 miesięcy od dnia zawarcia umowy.</t>
  </si>
  <si>
    <t>szt.</t>
  </si>
  <si>
    <t xml:space="preserve">Zestaw do cewnikowania żył centralnych metodą Seldingera dwuświatłowy z powłoką bakteriobójczą składającą się z chlorheksydyny i sulfadiazyny srebra lub z inną powłoką bakteriobójczą, zestaw zawiera strzykawkę i igłę wprowadzającą typu V lub strzykawkę z otworem w tłoku, umożliwiajace wprowadzenie prowadnicy bez rozłączania systemu, prowadnicę odporną na zaginania, introduktor, sprzydełka mocujące, 16Ga, 16Ga/ 7Fr/20 cm 
</t>
  </si>
  <si>
    <t xml:space="preserve">Zestaw przezskórny metodą dwustopniową zawierający dilatator, prowadnicę składający się z kateteru typu "PIGTAIL" widocznego w  RTG, igły dwuczęściowej, opaski zaciskowej, kołnierza, automatycznego drenu umożliwiającego perforację drenażową rany, służącego do odprowadzania płynu z opłucnej, otrzewnowej i torbieli. 6F i 9F dł. 26 cm </t>
  </si>
  <si>
    <t>Dren do drenażu pasywnego o dlugosci 40-50 cm, CH 30, silikonowy, na całej długości linia RTG, atraumatyczne zakończenie, 5-6 oczek naprzemianległych na dystalnym końcu drenu, jednorazowy, sterylny, pakowany podwójnie.</t>
  </si>
  <si>
    <t xml:space="preserve">Dren typu Kehr do drenażu dróg żółciowych, wykonany ze 100% silikonu, rozmiar CH 9- CH 18, długość 80x10x10 cm ( T), sterylny </t>
  </si>
  <si>
    <t xml:space="preserve">Przedłużacz czarny lub bursztynowy do pomp strzykawkowych, bez DEHP i lateksu, dł. 150 cm śred. 1,5 mm </t>
  </si>
  <si>
    <t xml:space="preserve">Łącznik do kontroli siły odsysania do połączenia drenów ssących typu Finger tip 12-18 Fr </t>
  </si>
  <si>
    <t xml:space="preserve">Pojemniki (butelki) do odsysania ran pooperacyjnych o pojemności 400 ml </t>
  </si>
  <si>
    <t xml:space="preserve">Pojemniki (butelki) do odsysania ran pooperacyjnych o pojemności 200-250 ml </t>
  </si>
  <si>
    <t>Zestawy do wysokopróżniowego drenażu ran. Skład zestawu: zbiornik o pojemności 150 - 200 ml z dokładną podziałką do 10ml,dren łączący (z zaciskiem, bez ryzyka rozłączenia podczas pociagania), długości 95 - 130 cm, łączniki do drenów o różnych średnicach. Sterylny, zestaw pakowany w jedno opakowanie.</t>
  </si>
  <si>
    <t>Jednorazowy adapter do układu oddechowego (do pomiaru EtCO2 w strumieniu głównym) dla dorosłych, do rurki intubacyjnej &gt;4mm; kolor: przezroczysty.</t>
  </si>
  <si>
    <t>Korki luer-lock służące do zabezpieczenia wkłucia, z wystającym trzpieniem powyżej jego krawędzi nie wpływającym na jakość używanego sprzętu lub ze schowanym nie wystającym trzpieniem, poniżej bocznej granicy korka, sterylne, pakowane pojedyńczo, z datą ważności i numerem serii na każdym opakowaniu</t>
  </si>
  <si>
    <t xml:space="preserve">Przedłużacz przeźroczysty do pomp strzykawkowych, bez DEHP i lateksu, dł. 150-250 cm śred. 1,5 mm </t>
  </si>
  <si>
    <t xml:space="preserve">Zestaw do infuzji leków światłoczułych ochrona przed światłem, filtr 15 mikrometrów, bez PCV, DEHP i lateksu, do infuzji worków lub butelek z płynami za pomocą pomp infuzyjnych Volumat Agilia/Volumat MC Agilia, długości 285 cm. </t>
  </si>
  <si>
    <t>Zestaw do infuzji leków niekompatybilnych z PCV, filtr 15 mikrometra, 1 port bezigłowy, bez PCV, DEHP i lateksu, do infuzji worków lub butelek z płynami za pomocą pomp infuzyjnych Volumat Agilia/Volumat MC Agilia, długości 285 cm.</t>
  </si>
  <si>
    <t>Zestaw do żywienia pozajelitowego do posiadanej pompy objetościowej Fresenius Agilia dł.285 cm, wykonany z PCV oraz silikonu. Posiadający dwa filtry 15 µm i 1,2 µm oraz obrotowyb łącznik męski Luer Lock</t>
  </si>
  <si>
    <t>Zestaw do podawania płynów prostych do posiadanej pompy objetościowej Fresenius Agilia dł. 285 cm, wykonany z PCVoraz silikonu. Posiadający filtr 15 µm oraz obrotowy łącznik męski Luer Lock.</t>
  </si>
  <si>
    <t>Jednorazowe linie próbkujące do kapnometrii dla dorosłych, końcówka M/M, dł. minimum 2.5 m do pułapek wodnych z poz. 1</t>
  </si>
  <si>
    <t>Jednorazowe pułapki wodne dla dorosłych DRYLINE do posiadanego aparatu do znieczulenia Flow-i firmy Maquet</t>
  </si>
  <si>
    <t>Końcówka odsysająca z pola operacyjnego do odsysania dużych objętości typu Yankauer, o gładkiej powierzchni zapobiegającej przylepianiu skrzepów i zapewniającej maksymalny przepływ; przeźroczysta, zagięta. Końcówka kompatybilna z drenam z poz. 1 i 2, CH30, Tolerancja: rozmiary +/- 10%</t>
  </si>
  <si>
    <t>Końcówka odsysająca z pola operacyjnego typu "YANKAUER" z rączką i otworami odbarczającymi, do odsysania średnich i dużych objętości o gładkiej powierzchni zapobiegającej przylepianiu się skrzepów i zapewniającej maksymalny przepływ; przeźroczysta, CH 20-22, dł. min. 22 cm. Tolerancja: rozmiary +/- 10%.</t>
  </si>
  <si>
    <t xml:space="preserve">Końcówka odsysająca z pola operacyjnego do odsysania bardzo małych objętości typu Pinpoint, o gładkiej powierzchni zapobiegającej przylepianiu skrzepów i  zapewniającej maksymalny przepływ; przeźroczysta, zagięta. Końcówka kompatybilna z drenam z poz. 1 i 2, CH 12 mały przepływ, z rączką, dł. 15-16 cm, Tolerancja: rozmiary +/- 10% </t>
  </si>
  <si>
    <t>Sonda typu Rylea przeciwodleżynowa wykonana z mieszaniny silikonu i PCW, zakończona gładką oliwką, z zatopionym ciężarkiem w postaci 4 stalowych kuleczek, z czterema dużymi, bocznymi otworami na końcu, z niebieską linią widoczna w Rtg, ze znacznikami głębokości na długości 38cm, 51cm i 64cm, z zatyczką, jednorazowa, sterylna, podwójnie opakowana, o długości 105cm
Rozmiary: 8F-22F co 2F</t>
  </si>
  <si>
    <t>Zestawy do szybkiej, bezpiecznej KONIKOTOMII - PCK z igłą Veresa, z rurką 6,0 mm z mankietem. W zestawie dodatkowo sklapel, strzykawka 10 ml, miękka opaska, wymiennik wilgoci i ciepła typu thermovent T, szew chirurgiczny z igłą.</t>
  </si>
  <si>
    <t>Zestaw do przezskórnej tracheotomii metodą Seldingera z jednostopniowym rozszerzadłem o kształcie "rogu nosorożca" z warstwą poślizgową o miękkim końcu i ergonomicznym uchwycie, zwierający skalpel, strzykawkę 10ml, igłe 14Ga z kaniulą, prowadnicę Seldingera i prowadnik, krótkie rozszerzadło 14F, cewnik wprowadzający, jednostopniowe rozszerzadło, rurkę tracheostomijną z mankietem niskociśnieniowym w wersji z przewodem do odsysania lub bez (w zależności od potrzeb zamawiającego), posiadająca samoblokujący się mandryn z otworem na prowadnicę Seldingera, stożkowy prowadnik rurki z uchwytem, 2 kaniule wewnętrzne do rurki, gaziki, opaska do rurki, szczoteczka, jałowy żel poślizgowy 5g, całość sterylna, pakowana na podwójnej tacy z serwetą, 7-9mm, możliwe także połówki</t>
  </si>
  <si>
    <t>Zestaw do przezskórnej biopsji wątroby. Strzykawka aspiracyjna 10ml, samoczynna blokada tłoka po uzyskaniu próbki, podwójne uszczelnienie tłoka, końcówka lock; igła do iniekcji 0,9x40, igła biopsyjna cienkościenna atraumatyczna, wyjątkowo ostra, końcówka lock dł. 88 mm, skalpel, pełny zakres rozmiarowy.</t>
  </si>
  <si>
    <t>Zestaw do kaniulacji dużych naczyń metodą Seldingera, trójświatłowy, zestaw zawierający cewnik dł. 15 lub 20cm, zmodyfikowaną igłę typu Seldingera ze zintegrowaną zastawką, odporną na zaginanie prowadnicę wykonaną z rdzenia niklowo tytanowego, możliwość monitorowania położenia cewnika w trakcie zakładania pod kontrolą EKG, 3-kanały a) 7F/15 G16/18/18; b) 7F/20 G16/18/18.</t>
  </si>
  <si>
    <t>Zestaw do kaniulacji dużych naczyń metodą Seldingera, dwuświatłowy, zestaw zawierający cewnik dł. 20cm, zmodyfikowaną igłę typu Seldingera ze zintegrowaną zastawką, odporną na zaginanie prowadnicę wykonaną z rdzenia niklowo tytanowego, możliwość monitorowania położenia cewnika w trakcie zakładania pod kontrolą EKG. a) 2-kanały 7F/20 i kanały G 16/16; b) 2-kanały 7F/20 i kanały G 14/18.</t>
  </si>
  <si>
    <t xml:space="preserve">Rurka tracheostomijna z odsysaniem znad mankietu, z ruchomym szyldem, pakowana pojedynczo, sterylna, rozm. 6,0- 9,0 </t>
  </si>
  <si>
    <t>Rurka tracheostomijna fenestracyjna bez mankietu z kompletem  wewnętrznych kaniul z otworem fenestracyjnym oraz bez otworu z zastawką umożliwiającą fonację. Pakowana pojedynczo, sterylna, rozm. 6,0-10,0 (w tym połówki)</t>
  </si>
  <si>
    <t>Rurka tracheostomijna fenestracyjna z mankietem niskociśnieniowym z kompletem wewnętrznych kaniul z otworem fenestracyjnym oraz bez otworu, z zastawką umożliwiającą fonację, pakowana pojedynczo, sterylna, rozm. 6,0-10,0.</t>
  </si>
  <si>
    <t>Rurka tracheostomijna zbrojona z ruchomym szyldem i mechanizmem blokującym. o płynnej regulacji położenia. Z termowrażliwego PCV, z cienkościennym niskociśnieniowym mankietem uszczelniającym, sterylna, rozm. 6,0-11,0 (w tym połówki)</t>
  </si>
  <si>
    <t>Rurka tracheostomijna z mankietem oraz stałym szyldem z możliwością odsysania znad mankietu, pakowana pojedynczo, sterylna, rozm. 6,0-11,0.</t>
  </si>
  <si>
    <t>Rurka tracheostomijna fenestracyjna bez mankietu z kompletem wewnętrznych kaniul z otworem fenestracyjnym oraz bez otworu z zastawką umożliwiającą fonację, pakowana pojedynczo, sterylna, rozm. 6,0-10,0.</t>
  </si>
  <si>
    <t>Czepek jednorazowy do mycia głowy z szamponem i odżywką do bezwodnego mycia głowy - nie wymaga zwilżania i spłukiwania, posiadający dwuwarstwową strukturę. Możliwość podgrzania w kuchence mikrofalowej.</t>
  </si>
  <si>
    <t>op</t>
  </si>
  <si>
    <t>Myjki do toalety pacjenta, hipoalergiczne, wstępnie nawilżone o wymiarach 20 x 20 cm, w składzie: nie wymagający spłukiwania roztwór oczyszczający i nawilżający z zawartością aloesu oraz simetikonu, bez lateksu. Pakowane po 8 sztuk.</t>
  </si>
  <si>
    <t>Zestaw do toalety jamy ustnej zawierający w jednym opakowaniu: 1 szczoteczkę do zębów z odsysaniem z 3 otworami ssącymi oraz z gąbką na górnej powierzchni, płyn do płukania jamy ustnej z roztworem chlorku cetylpirydyny w saszetce, 1 gąbka-aplikator, 1 saszetkę preparatu nawilżającego do ust na bazie wodnej z cetylpirydyną i witaminą E. Każde pojedyncze opakowanie zestawu pełniące funkcję pojemnika na płyn i pozwalające na przygotowanie roztworu roboczego przed otwarciem opakowania. Zarejestrowany jako wyrób medyczny klasy IIa.</t>
  </si>
  <si>
    <t>Zestaw do toalety jamy ustnej zawierający w jednym opakowaniu: 2 gąbki z odsysaniem pokryte dwuwęglanem sodu, z zastawką do regulacji siły odsysania, płyn do płukania jamy ustnej z roztworem nadtlenku wodoru w saszetce, 1 saszetkę preparatu nawilżającego do ust na bazie wodnej z cetylpirydyną i witaminą E. Każde pojedyncze opakowanie pełniące funkcję pojemnika na płyn i pozwalające na przygotowanie roztworu roboczego przed otwarciem opakowania. Zarejestrowany jako wyrób medyczny klasy IIa.</t>
  </si>
  <si>
    <t>Zestaw z inhalatorkiem lekowym, o poj. 10 ml skalowany co 2 ml, skuteczność pracy nebulizatora - 77% objętości aerozolu w postaci cząsteczek o średnicy MMD 2,7 mikrona, maską bez PCV anatomicznie wyprofilowaną i drenem 2,1 m.</t>
  </si>
  <si>
    <t>Sterylny, jednopacjentowy, jednorazowy wkład do ogrzewacza enFlow, pakowany pojedynczo w opakowania folia-papier. Możliwość połączenia do dowolnego zestawu infuzyjnego ze standardowym łącznikiem luer.</t>
  </si>
  <si>
    <t>Sterylny żel, obojętny, na bazie wody, bezbarwny, bezwonny, odtłuszczony, przeznaczony do intubacji, wymiany i zakładania sond, drenów, endoskopii. Wielkość opakowania 5g.</t>
  </si>
  <si>
    <t xml:space="preserve">Hełm do terapii CPAP i / lub nieinwazyjnej wentylacji zasilany przez respirator z możliwością szybkiego dostępu do głowy pacjenta w postaci otwieranego portu dostępu lub zamka błyskawicznego.   </t>
  </si>
  <si>
    <t>Dodatkowa rura do układu oddechowego do aparatu do znieczulenia, długość po rozciagnięciu min.2m, końcówki 22F z łącznikiem. Podatność rury 4,4ml/kPa na metr, opór przeplywu przy rozciagnietej rurze 60l/min 1,0 cm H2O.</t>
  </si>
  <si>
    <t>zestawów</t>
  </si>
  <si>
    <t>Pojemnik  próbek śluzu 70 ml typ Lukensa dla dorosłych z zamknięciem opatrzonym skalą z odstępami min. co 1 ml wyposażony w dren do ssaka.</t>
  </si>
  <si>
    <t>Worek do zestawu z poz. 7</t>
  </si>
  <si>
    <t xml:space="preserve">Zestawy do drenażu niskociśnieniowego ran. Skład zestawu: zbiornik o pojemności 250-300 ml, wytwarzający podciśnienie z workiem o pojemności 500-600 ml z podziałką i filtrem hydrofobowym, dren o długości 1050 mm z uniwersalnym łącznikiem do drenów o rozmiarach od 10 do 18 CH, z trzema zastawkami w linii spływu wydzieliny: dwie w komorze przy wejściu i wyjściu komory i jedna zastawka w worku.
</t>
  </si>
  <si>
    <t>Zgłębnik nosowo-jelitowy przeznaczony do żywienia dojelitowego bezpośrednio do jelita lub dwunastnicy. Rozmiar zgłębnika Ch 10 dł. 145 cm. Bliższy koniec zgłębnika zakończony złączem ENFit. Zgłębnik wykonany z poliuretanu, kontrastujący w promieniach RTG, z centymetrową podziałką na całej długości, z metalową prowadnicą pokrytą silikonem. Zgłębnik bez DEHP, bez lateksu, pakowany pojedynczo.</t>
  </si>
  <si>
    <t>Zgłębnik gastrostomijny  z wewnętrznym balonem mocującym. Bliższy koniec zgłębnika zakończony złączem ENFit.  Zgłębnik w części wewnętrznej (balonowej) widoczny w promieniach RTG. W części zewnętrznej z podziałką co 0,5 cm, z zaciskiem do regulacji przepływu, z zewnętrzną płytkę mocującą wykonaną z silikonu. Rozmiar CH 18, 20. Zgłębnik bez DEHP, bez lateksu, bez pirogenów, pakowany pojedynczo.</t>
  </si>
  <si>
    <t>Zgłębnik gastrostomijny zakładany pod kontrolą endoskopii. Wykonany z miękkiego, przezroczystego poliuretanu, widoczny w promieniach RTG, dł. 40 cm, rozmiar CH 18, z podziałką  znakowaną co 1 cm. Zestaw zawiera: wewnętrzny dysk mocujący wykonany z silikonu, zewnętrzną płytkę mocującą wykonaną z silikonu, zacisk do regulacji przepływu, jednorazowy skalpel, igłę punkcyjną z trokarem i łącznikiem ułatwiającym wprowadzenie nici oraz nić trakcyjną do przeciągania zgłębnika. Bliższy koniec zgłębnika zakończony złączem ENFit. Zgłębnik bez DEHP, bez lateksu, bez pirogenów, pakowany pojedynczo.</t>
  </si>
  <si>
    <t xml:space="preserve">Przyrząd do przetoczeń czarny / bursztynowy wyposażony w kolec wprowadzający do komory kroplowej, odpowietrznik  zaopatrzony w filtr bakteryjny, czytelna komora kroplowa, kroplomierz 20 kropli=1ml~0,1ml, filtr zabezpieczający 15um, zacisk rolkowy na kolec. długość drenu 180cm; komora wolna od PCV, pozbawiony DEHP.
</t>
  </si>
  <si>
    <t xml:space="preserve">Pokrętło do precyzyjnej regulacji przepływu, dł 150-210 cm </t>
  </si>
  <si>
    <t>Łącznik tracheostomijny do urządzenia z poz. 1</t>
  </si>
  <si>
    <t>Kaniula donosowa do urządzenia z poz. 1 w rozmiarach S, M, L</t>
  </si>
  <si>
    <t>Zestaw dla dorosłych do urządzenia z poz. 1 (rura do oddychania ogrzewanym powietrzem, samonapełniająca się komora, adapter.</t>
  </si>
  <si>
    <t>Komora wymienna do zestawu z poz. 2</t>
  </si>
  <si>
    <t xml:space="preserve">Zestaw do drenażu klatki piersiowej z wymienną komorą (trójkomorowy). Zestaw zawiera: komorę o poj. 2,5l, automatyczną zastawkę nadciśnieniową, zastawkę antyrefluksową w komorze zastawki podwodnej, mechanizm antybulgocący zapewniający cichą pracę, wymienną komorę o poj. 2,5l wyposażoną w korek </t>
  </si>
  <si>
    <t>Zestaw elektrod do monitorowania indeksu bispektralnego do posiadanych monitorów Mindray. Opakowanie = 25 sztuk</t>
  </si>
  <si>
    <t>Rurka tracheostomijna do przedłużonej wentylacji z mankietem z poliuretanu oraz stałym szyldem z możliwością odsysania znad mankietu. Pakowana pojedynczo, sterylna, rozmiary dla dorosłych, rozm. 6,0-10,0</t>
  </si>
  <si>
    <t>Rurka intubacyjna do przedłużonej intubacji z mankietem poliuretanowym z możliwością odsysania znad mankietu, sterylna, rozmiary dla dorosłych, rozm. 6,0-9,0</t>
  </si>
  <si>
    <t>Dren do posiadanego ssaka Thopaz z podwójną końcówką do pacjenta, dwukanałowy (jeden kanał odprowadzający powietrze i wydzielinę, drugi kanał pomiarowy), sterylny, jednorazowy, o długości 150 cm, z klipsem zamykającym; do systemu Thopaz, pakowany po 10 szt.</t>
  </si>
  <si>
    <t>Dren do posiadanego ssaka Thopaz z pojedynczą końcówką do pacjenta - Dwukanałowy (jeden kanał odprowadzający powietrze i wydzielinę, drugi kanał pomiarowy), sterylny, jednorazowy, o długości 150 cm, z klipsem zamykającym; do systemu Thopaz, pakowany po 10 szt.</t>
  </si>
  <si>
    <t>Zbiornik sterylny do posiadanego ssaka Thopaz 0,8 litra z filtrem antybakteryjnym i hydrofobowym (zapobiegającym zalaniu urządzenia, zamykającym się w kontakcie z wydzieliną); z podziałką; kompatybilny z urządzeniem Thopaz, pakowany po 6 szt.</t>
  </si>
  <si>
    <t xml:space="preserve">Pasta mocno przewodząca przeznaczona do stosowania do badań EEG, ENG, wywołanych potencjałów, brainmappingu i procedur MSLT, biała, nieprzezroczysta, rozpuszczalna w wodzie,nie wysycha, łatwo zmywalna, bez grudek, nie ma potrzeby powtórnego nakładania, 1 szt./228g  </t>
  </si>
  <si>
    <t>Żel (pasta) ze środkiem ściernym do przygotowania skóry do badań EEG, potencjałów wywołanych, EKG, 1 szt./114g</t>
  </si>
  <si>
    <t xml:space="preserve">Ostrza do strzygarki z poz. 1 uniwersalne, ostrza pakowane pojedynczo, czyste biologicznie, umożliwiajace usuwanie wszystkiego rodzaju owłosienia - sztywnego, mokrego, delikatnego z każdej okolicy ciała ( głowy, nóg, brzucha, okolic łonowych itp) nieuszkadzające skóry. </t>
  </si>
  <si>
    <t>szt</t>
  </si>
  <si>
    <t xml:space="preserve">Cewniki do tlenoterapii biernej przez nos z drenem (wąsy) długość co najmniej 300cm  </t>
  </si>
  <si>
    <t>mb</t>
  </si>
  <si>
    <t xml:space="preserve">Dren typu Redon do drenażu ran pooperacyjnych CH 08 do 32 dł.min.700mm </t>
  </si>
  <si>
    <t xml:space="preserve">szt. </t>
  </si>
  <si>
    <t>Zbiornik na skropliny do filtra wydechowego do posiadanego respiratora Bennett 840</t>
  </si>
  <si>
    <t>Filtr wydechowy do posiadanego respiratora Bennett 840</t>
  </si>
  <si>
    <t>Filtr wdechowy  wielorazowy do posiadanego respiratora Bennett 840</t>
  </si>
  <si>
    <t>Jednorazowy system do kontrolowanej zbiórki luźnego stolca wyposażony w: silikonowy rękaw o długości co najmniej 160 cm, niskociśnieniowy balonik retencyjny z  kieszonką dla umieszczenia palca wiodącego; port do napełniania balonika retencyjnego z sygnalizatorem optymalnego wypełnienie balonika, port do irygacji z możliwością podawania leków z klamrą zamykającą światło drenu przy podaniu leku, port do pobierania próbek stolca, mocowanie umożliwiające podwieszenia na ramie łóżka szpitalnego. Czas utrzymania systemu co najmniej cztery tygodnie, biologicznie czysty. W zestawie 3 worki do zbiórki stolca z filtrem węglowym, o pojemności 1000 ml, z zastawką zabezpieczającą przed wylaniem zawartości, skalowane co 25 ml, w tym numerycznie co 100 ml.</t>
  </si>
  <si>
    <t>Uniwersalny zestaw do podaży leków i płynów pasujący do posiadanych pomp firmy Medima. Komora kroplowa 20 kropel/ml, filtr 15µm, długość 270cm, dodatkowy zawór rolkowy, zawór blokujący przepływ po wyjęciu zestawu z pompy, bezlateksowy, DEHP free, jednokrotnego użytku, sterylny.</t>
  </si>
  <si>
    <t xml:space="preserve">Cewnik do wkłuć centralnych trójświatłowy (średnica wewnętrzna świateł 17G, 18G, 19G) o rozmiarze 9F i długości użytkowej 30 cm, pokryty substancją hydrofilną, zakończony zamontowanym na stałe koszykiem wykonanym z nitinolu służącym do zapobiegania zatorowości płucnej, dwa markery RTG. Na wyposażeniu zestaw wprowadzający.   </t>
  </si>
  <si>
    <t>kpl a 4</t>
  </si>
  <si>
    <t xml:space="preserve">Zestaw elektrod do posiadanego aparatu Niccomo, do badania rzutu serca ICG Ag/AgCl, w komplecie 4 szt, z czego każda para umieszczona na wspólnej piance, jednorazowego użycia. </t>
  </si>
  <si>
    <t>Układ oddechowy pacjenta do posiadanego respiratora Ivent 201. Typ Y, jednorazowy, średnica 22mm. W opakowaniu nie więcej niż 20 sztuk.</t>
  </si>
  <si>
    <t xml:space="preserve">Zestaw do drenażu worka osierdziowego. Skład zestawu: prosta igła, prowadnik, kateter i strzykawka, kateter 7F-10F dł.70cm </t>
  </si>
  <si>
    <t xml:space="preserve">Zestawy do drenażu przezskórnego jednostopniowy Zestaw przezskórny metodą jednostopniową składający się z kateteru typu "PIGTAIL" widocznego w  RTG, igły dwuczęściowej, opaski zaciskowej, kołnierza, automatycznego drenu umożliwiającego perforację drenażową rany, służącego do odprowadzania płynu z opłucnej, otrzewnowej i torbieli.6F i 9F dł 26 cm </t>
  </si>
  <si>
    <t>Worki stomijne kolorowe, odpuszczane do przycinania, z filtrem do odprowadzania gazów śred. 90 mm</t>
  </si>
  <si>
    <t>Worki stomijne przeżroczyste, odpuszczane do przycinania śred. 90 mm</t>
  </si>
  <si>
    <t>Worki stomijne przeżroczyste, odpuszczane do przycinania, śred. 10 - 76 mm 
Zamawiający dopuszcza możliwość zaoferowania worka stomijnego, przezroczystego, odpuszczalnego do przycięcia w zakresie 10- 70/90 mm ( wys/ szer) lub 15-60 mm</t>
  </si>
  <si>
    <t xml:space="preserve">Sterylny dren do ssaka umożliwiający dowolną konfigurację zestawu do odsysania, zakończony uniwerslanym łącznikiem, jałowy, opakowanie podwójne: wewnętrzne opakowanie folia i zewnętrzne opakowanie: folia - papier.  CH 24-30 dł.min.300 cm </t>
  </si>
  <si>
    <t>Łącznik drenów o zakończeniach o konstrukcji schodkowej sterylny, kształty litery "T","Y", prosty, prosty redukcyjny, pełna rozmiarówka</t>
  </si>
  <si>
    <t>Wkłady workowe jednorazowego użytku do posiadanego systemu Serres w zestawie z drenem łączącym do cewników, zestaw pakowany w jednym opakowaniu folia-papier, wkład 1000 lub 2000 ml; dren łączący średnica wew. 5,8 mm zew. 8,3 mm z łącznikami żeńskimi śred. 11 mm oraz łącznik schodkowany o różnych średnicach z przesuwnym regulatorem siły ssania</t>
  </si>
  <si>
    <t xml:space="preserve">Mocowania - wieszaki, uchwyty do szyn </t>
  </si>
  <si>
    <t xml:space="preserve">Pojemniki wielokrotnego użytku do posiadanego systemu Serres, przeźroczyste, ze skalą pomiarową, z zaczepem do uchwytów, z przyłączem do próżni- króciec obrotowy, schodkowy </t>
  </si>
  <si>
    <t xml:space="preserve">Wkłady workowe jednorazowego użytku do posiadanego systemu Serres,poj.1000ml, /spłaszczony kształt/, 2000 ml, 3000ml, posiadające filtr antybakteryjny, zastawkę odcinającą w przypadku przepełnienia, szeroki otwór do wsypywania proszku żelującego, w pokrywie wkładu tylko jeden króciec przyłączeniowy 7,2 mm /obrotowy,schodkowany/,wkłady kompatybilne z posiadanym systemem Serres </t>
  </si>
  <si>
    <t xml:space="preserve">Zestaw samouszczelniający łącznika T z nebulizatorem,  umożliwiającym podłączenie lub odłączenie nebulizatora od respiratora bez wpływu na wentylację pacjenta 22M/22 F.  Nebulizator  skalowany co 2 ml, wyposażony w szybkozłączkę  umożliwiającą podłączenie i odłączenie pojemnika  przez obrócenie go o ćwierć obrotu.
</t>
  </si>
  <si>
    <t xml:space="preserve">Dren typu Jakcson Pratt wykonany z czystego 100% silikonu o długości 100cm z fenestracją na długości 20cm w rozmiarze 4x10mm. </t>
  </si>
  <si>
    <t>J.M.</t>
  </si>
  <si>
    <t>Ilość</t>
  </si>
  <si>
    <t>Uchwyt do mocowania przetworników ciśnienia i imadło do mocowania uchwytu na statywie kroplówki. Uchwyt do mocowania co najmniej dwóch przetworników, uniwersalny, możliwe połączenie przetworników różnych producentów, a co najmniej posiadanych przetworników produkcji: BBraun, Edwards Lifescience, Becton Dickinson.</t>
  </si>
  <si>
    <t xml:space="preserve">Sposób oceny </t>
  </si>
  <si>
    <t>&gt;= 24</t>
  </si>
  <si>
    <t xml:space="preserve">Maksymalną liczbę punktów otrzymają strzygarki, których okres gwarancji będzie najdłuższy w porównaniu z pozostałymi zaoferowanymi w postępowaniu. Pozostałe strzygarki  otrzymają proporcjonalnie mniej punktów. </t>
  </si>
  <si>
    <r>
      <t>Parametr wymagany</t>
    </r>
    <r>
      <rPr>
        <b/>
        <sz val="9"/>
        <color rgb="FFFF0000"/>
        <rFont val="Calibri"/>
        <family val="2"/>
        <charset val="238"/>
        <scheme val="minor"/>
      </rPr>
      <t>*</t>
    </r>
  </si>
  <si>
    <t>*Parametry o określonych warunkach liczbowych ( "(&gt;=)”  lub „(&lt;=)” ) są warunkami granicznymi, których niespełnienie spowoduje odrzucenie oferty. Wartość podana przy w/w oznaczeniach oznacza wartość wymaganą.</t>
  </si>
  <si>
    <t>Parametr dodatkowo punktowany w kryterium: Gwarancja</t>
  </si>
  <si>
    <t>Standardowy zestaw infuzyjny do infuzji worków z krwią, wyposażony z filtr 200 µm, przeźroczystą komorę kroplową, kompatybilny z posiadanymi pompami Volumat Agilia.</t>
  </si>
  <si>
    <t>Dot. części 15: Okres gwarancji został podany w wypełnionym załączniku nr 1a do specyfikacji.</t>
  </si>
  <si>
    <t>6.</t>
  </si>
  <si>
    <t>9.</t>
  </si>
  <si>
    <t>11.</t>
  </si>
  <si>
    <t xml:space="preserve">Tubusy rektoskopowe (sigmoidoskopowe) 1 x użytku kompatybilne z posiadanym aparatem BOB PRECOPTIC 25do30cm/20mm </t>
  </si>
  <si>
    <t xml:space="preserve">Tubusy anoskopowe 1 x użytku kompatybilne z posiadanym aparatem BOB PRECOPTIC 85mm/20mm </t>
  </si>
  <si>
    <t>Anoskop  proktologiczny operacyjny śr.23 mm. Anoskop ścięty skośnie o śr.23 mm i długości roboczej 88 mm z rekojweścią przystosowaną do włożenia oświetlacza ołówkowego lub końcówki zimnego światła ( światłowodu) . Wymiary anoskopu operacyjnego umożliwiają współpracę z posiadanymi ligatorami produkowanymi przez firmę Metrum CryoFlex</t>
  </si>
  <si>
    <r>
      <t xml:space="preserve">Przedłużacz - dren do odsysania 25 ch/210 cm, łącznik z kontrolą siły ssania-granatowa żeńska końcówka,wzmocniony podłużnie, jałowy, podwójne opakowanie dla zachowania aseptyki przy otwieraniu </t>
    </r>
    <r>
      <rPr>
        <sz val="11"/>
        <color rgb="FFFF0000"/>
        <rFont val="Garamond"/>
        <family val="1"/>
        <charset val="238"/>
      </rPr>
      <t>DOPUSZCZA SIĘ dren do odsysania CH 24, pozostałe parametry zgodne z SIWZ.</t>
    </r>
    <r>
      <rPr>
        <sz val="11"/>
        <rFont val="Garamond"/>
        <family val="1"/>
        <charset val="238"/>
      </rPr>
      <t xml:space="preserve">
</t>
    </r>
  </si>
  <si>
    <r>
      <t xml:space="preserve">Dren typu Ulmer o perforacji 70 mm  z trokarem metalowym, CH 10 do 18, dł. Min. 75 cm, widoczny w RTG na całej swojej długości </t>
    </r>
    <r>
      <rPr>
        <sz val="9"/>
        <color rgb="FFFF0000"/>
        <rFont val="Calibri"/>
        <family val="2"/>
        <charset val="238"/>
        <scheme val="minor"/>
      </rPr>
      <t>DOPUSZCZA SIĘ dreny Ulmera o perforacji na długości 12 cm od dystalnego końca, pozostałe parametry zgodne z SIWZ.</t>
    </r>
  </si>
  <si>
    <r>
      <t xml:space="preserve">Przedłużacz do rurek intubacyjnych złącze obrotowe 90 stopni lub o kącie rozwartym, łącznik 15cm z portem do odsysania i bronchoskopu, z gumową/silikonową zatyczką uszczelniającą (dł. 15cm 15F/22M). </t>
    </r>
    <r>
      <rPr>
        <sz val="9"/>
        <color rgb="FFFF0000"/>
        <rFont val="Calibri"/>
        <family val="2"/>
        <charset val="238"/>
        <scheme val="minor"/>
      </rPr>
      <t>DOPUSZCZA SIĘ: sterylny rozciągliwy łącznik polipropylenowy 7/16cm z podwójnie obrotowym złączem kątowym z portem do odsysania i bronchoskopu, z gumową zatyczką uszczelniającą (złacze 15M – złacze pacjenta 22M/15F) pozostałe parametry zgodne z SIWZ. DOPUSZCZA SIĘ przedłużacz do rurek intubacyjnych z uniwersalnym połączeniem: 22M/15F - 15M umożliwiające podłączenie do kompatybilnych produktów, pozostałe parametry zgodne z SIWZ. DOPUSZCZA SIĘ przestrzenie martwe posiadające dodatkowe pierścienie uszczelniające od strony pacjenta i obwodu oddechowego, na opakowaniu jednostkowym potwierdzenie braku DEHP i BPA oraz oznaczenie rozmiarów złączy ułatwiających identyfikacje produktu, pozostałe parametry zgodne z SIWZ.</t>
    </r>
  </si>
  <si>
    <r>
      <t xml:space="preserve">Elektrody 1 x użytku żelowane do EKG dla dorosłych, do krótkotrwałego monitorowania do 24 godzin, o średnicy 30-55 mm, sensor Ag/AgCl, łatwość mocowania przewodów, dobrze przylegające. </t>
    </r>
    <r>
      <rPr>
        <sz val="9"/>
        <color rgb="FFFF0000"/>
        <rFont val="Calibri"/>
        <family val="2"/>
        <charset val="238"/>
        <scheme val="minor"/>
      </rPr>
      <t>DOPUSZCZA SIĘ: elektrody EKG w kształcie prostokątnym z zaokrąglonymi rogami o rozmiarze 51mm x 36mm, pozostałe parametry zgodnie z SIWZ. DOPUSZCZA SIĘ: elektrody EKG w kształcie owalnym o rozmiarze 50mm x 36mm, pozostałe parametry zgodnie z SIWZ.  DOPUSZCZA SIĘ: elektrody o wymiarach 57 x 34 mm, pozostałe parametry zgodnie z SIWZ.</t>
    </r>
  </si>
  <si>
    <r>
      <t xml:space="preserve">Elektroda 1 x użytku, pediatryczna, na bazie głąbki PE, sensor Ag/AgCl, o średnicy 30-32 mm </t>
    </r>
    <r>
      <rPr>
        <sz val="9"/>
        <color rgb="FFFF0000"/>
        <rFont val="Calibri"/>
        <family val="2"/>
        <charset val="238"/>
        <scheme val="minor"/>
      </rPr>
      <t>DOPUSZCZA SIĘ: elektrody o wymiarach 30 x 24 mm, pozostałe parametry zgodnie z SIWZ.</t>
    </r>
  </si>
  <si>
    <r>
      <t xml:space="preserve">Elektrody 1 x użytku żelowane niewidoczne pod kontrolą rtg, długotrwałe powyżej 24 godzin, o średnicy 34-55 mm, sensor Ag/AgCl, dobrze przylegające, łatwość mocowania przewodów </t>
    </r>
    <r>
      <rPr>
        <sz val="9"/>
        <color rgb="FFFF0000"/>
        <rFont val="Calibri"/>
        <family val="2"/>
        <charset val="238"/>
        <scheme val="minor"/>
      </rPr>
      <t>DOPUSZCZA SIĘ: elektrody o wymiarach 50 x 45 mm, pozostałe parametry zgodnie z SIWZ.</t>
    </r>
    <r>
      <rPr>
        <sz val="9"/>
        <rFont val="Calibri"/>
        <family val="2"/>
        <charset val="238"/>
        <scheme val="minor"/>
      </rPr>
      <t xml:space="preserve">
</t>
    </r>
  </si>
  <si>
    <r>
      <t xml:space="preserve">Elektrody 1 x użytku żelowane do długotrwałego monitorowania (72 godziny próby wysiłkowe lub do Holtera) dla dorosłych, o średnicy 34-56 mm, sensor Ag/AgCl, dobrze przylegające, łatwość mocowania przewodów. </t>
    </r>
    <r>
      <rPr>
        <sz val="9"/>
        <color rgb="FFFF0000"/>
        <rFont val="Calibri"/>
        <family val="2"/>
        <charset val="238"/>
        <scheme val="minor"/>
      </rPr>
      <t>DOPUSZCZA SIĘ: elektrody EKG do długotrwałego monitorowania, Holtera i prób wysiłkowych w kształcie prostokątnym z zaokrąglonymi rogami o rozmiarze 51mm x 36mm, pozostałe parametry zgodnie z SIWZ. DOPUSZCZA SIĘ: elektrody EKG do długotrwałego monitorowania, Holtera i prób wysiłkowych w kształcie prostokątnym z nacięciem i otworkiem do umocowania kabla pacjenta o rozmiarze 55mm x 41mm, pozostałe parametry zgodnie z SIWZ. DOPUSZCZA SIĘ: elektrody o wymiarach 50 x 45 mm, pozostałe parametry zgodnie z SIWZ. DOPUSZCZA SIĘ: elektrody prostokątne o rozmiarze 55 mm x 40 mm przeznaczone do badań Holtera,pozostałe parametry zgodnie z SIWZ.</t>
    </r>
  </si>
  <si>
    <r>
      <t xml:space="preserve">Maska do prowadzenia wentylacji nieinwazyjnej z użyciem respiratora. Część maski przylegająca do twarzy wykonana z jednego kawałka silikonu. Maska od dołu specjalnie wyprofilowana zapobiegająca otwieraniu ust od zewnątrz umocowane wzmocnienia do mocowania uprzęży. Maska wraz z uprzężą. Kolanko wykonane z twardego plastiku,pełne bez dodatkowych otworów, wyposażone w końcówkę umożliwiającą podłączenie np.tlenu, typu żeńskiego o średnicy wew. 22mm, możliwość obracania części do podłączenia układu pacjenta, gdy jest umocowane w silikonowej części maski. Dopuszcza się zaoferowanie masek do wentylacji nieinwazyjnej, z przeźroczystą pokrywą, przeznaczoną do użytku dla jednego pacjenta, w zakresie rozmiarowym: S, M, L, obejmującym standardowy, pełny zakres rozmiaru pacjenta &gt; 30 kg,  zaopatrzona w obrotowe, kątowe złącze, w mankiet wypełniony powietrzem z zaworem umożliwiającym modyfikowanie jego objętości, co pozwala na precyzyjne dopasowanie maski do kształtu twarzy. Utrzymanie maski ułatwiają 4 punkty podporowe (tzw. „trójkąt” maski i podparcie czołowe, w postaci miękkiej powietrznej poduszki) oraz dopinana uprząż na głowę. Ramię łączące maskę z podporą czołową posiada możliwość regulacji. Do każdej maski dołączony jest kolorystyczny szablon umożliwiający precyzyjny wybór rozmiaru maski. 
1. Maski przeznaczone do pracy z aparatami z wbudowaną opcją NIV. 
2. Maska przeznaczona do pracy z aparatami bez wbudowanej opcji NIV. Dodatkowo zaopatrzona w  zawór anty-asfiksja,  port wydechowy, z możliwością podłączenia linii pomiarowej ciśnienia lub O2, odpowiednia do pracy w trybie z ciągłym dodatnim ciśnieniem. </t>
    </r>
    <r>
      <rPr>
        <sz val="9"/>
        <color rgb="FFFF0000"/>
        <rFont val="Calibri"/>
        <family val="2"/>
        <charset val="238"/>
        <scheme val="minor"/>
      </rPr>
      <t>DOPUSZCZA SIĘ: Maskę ustno - nosową przeznaczoną dla jednego pacjenta, do wentylacji nieinwazyjnej, z przeźroczystą pokrywą, w zakresie rozmiarowym: S, M, L, XL, przeznaczona do stosowania u osób dorosłych (&gt;30 kg), zaopatrzona w silikonowy mankiet w postaci łatwego do czyszczenia elementu rynnowego zapewniającego wysoką szczelność przy jednoczesnym utrzymaniu komfortu pacjenta. Umocowanie maski ułatwiają 4 punkty podporowe (tzw. „trójkąt” maski i podparcie czołowe, w postaci miękkiej silikonowej podkładki) oraz dopinana za pomocą zatrzasków uprząż na głowę (do czaszy maski dwa zatrzaski typu klips i dwa uchwyty typu Velcro do ramienia). Ramię, łączące maskę z podporą czołową wyposażone w silikonową podkładkę, posiada możliwość regulacji. Uprząż na głowę wyposażona w rzepy umożliwiające regulację jej długości. Kolanko maski obrotowe (360o) wyposażone w port O2. W dolnej części czasza maski wyposażona w dodatkowy port dostępu. Produkt bezlateksowy. Do każdej maski dołączony jest kolorystyczny szablon umożliwiający precyzyjny wybór rozmiaru maski, Maski dostępne w trzech różnych opcjach dotyczących kątowego złącza, pozostałe parametry zgodnie z SIWZ. DOPUSZCZA SIĘ: maskę do prowadzenia wentylacji nieinwazyjnej z użyciem respiratora o następujących walorach technicznych: część maski przylegająca do twarzy wykonana z termoplastycznego żelu, podkładka ergonomiczna, dopasowująca się do twarzy zapewniająca szczelne przyleganie i wygodę noszenia. Maska posiada zabezpieczenia zapobiegające otwieraniu ust, wzmocnienia do mocowania uprzęży umiejscowione od zewnątrz. Maska wraz z uprzężą. Kolanko wykonane z twardego plastiku, pełne bez dodatkowych otworów, o średnicy wew. 22mm, możliwość obracania części do podłączenia układu pacjenta. Maska z przeźroczystą pokrywą, do użytku dla jednego pacjenta, w zakresie rozmiarowym: S, M, L, obejmującym standardowy, pełny zakres rozmiaru pacjenta &gt; 30 kg, zaopatrzona w obrotowe, kątowe złącze i podparcie czołowe oraz dopinaną uprząż na głowę. W zestawie szablon umożliwiający precyzyjny wybór rozmiaru maski, pozostałe parametry zgodnie z SIWZ.</t>
    </r>
  </si>
  <si>
    <r>
      <t xml:space="preserve">Proszek przeciwpieniący 0,5g saszetka , proszek żelująco-przeciwpieniący saszetka 25g/0,5 g  </t>
    </r>
    <r>
      <rPr>
        <sz val="9"/>
        <color rgb="FFFF0000"/>
        <rFont val="Calibri"/>
        <family val="2"/>
        <charset val="238"/>
        <scheme val="minor"/>
      </rPr>
      <t xml:space="preserve">DOPUSZCZA SIĘ: proszek żelujący w saszetkach 20 g, osiągający szybkie żelowanie odsysanej treści i zapobiegający efektowi pienienia, pozostałe parametry zgodnie z SIWZ. </t>
    </r>
  </si>
  <si>
    <t>Okres gwarancji dla każdego z urządzeń oferowanych w poz. 1 cz. 15.</t>
  </si>
  <si>
    <r>
      <t xml:space="preserve">Parametr oferowany
</t>
    </r>
    <r>
      <rPr>
        <sz val="8"/>
        <color rgb="FFFF0000"/>
        <rFont val="Calibri"/>
        <family val="2"/>
        <charset val="238"/>
        <scheme val="minor"/>
      </rPr>
      <t>(należy wpisać konkretną wartość liczbową)</t>
    </r>
  </si>
  <si>
    <r>
      <t xml:space="preserve">Cewniki (trokary) do drenażu klatki piersiowej i jamy brzusznej. Cewnik z nasadką lejkowatą do bezpośredniego połączenia z zamkniętym systemem dreażu. Linia z oczkiem Sentinel w rtg służąca do dokładnej lokalizacji cewnika. Cewnik znakowany wgłębnie w odstępach co 5 cm. CH 8, CH 10, CH 12, CH 16, CH 20, CH 24, CH 28, CH 32 </t>
    </r>
    <r>
      <rPr>
        <sz val="9"/>
        <color rgb="FFFF0000"/>
        <rFont val="Calibri"/>
        <family val="2"/>
        <charset val="238"/>
        <scheme val="minor"/>
      </rPr>
      <t>DOPUSZCZA SIĘ: Cewniki (trokary) do drenażu klatki piersiowej i jamy brzusznej. Cewnik z nasadką lejkowatą do bezpośredniego połączenia z zamkniętym systemem drenażu. Linia widoczna w rtg służąca do dokładnej lokalizacji cewnika. Cewnik znakowany w odstępach co 1-2 cm. CH 8, CH 10, CH 12, CH 16, CH 20, CH 24, CH 28, CH 32. DOPUSZCZA SIĘ, NIE WYMAGA: cewnika (trokar) do drenażu klatki piersiowej i jamy brzusznej skalowany co 2cm; pozostałe parametry zgodne z SIWZ.</t>
    </r>
  </si>
  <si>
    <r>
      <t xml:space="preserve">Maska silikonowa lub z innego podobnego tworzywa, wielorazowego użytku dla dorosłych do układów oddechowych i do ambu, miękka, anatomiczna, szczelnie przylegająca do twarzy z nadmuchanym mankietem lub innym mankietem, przeżroczysta,złącze uniwersalne, pełen zakres rozmiarowy /0-6/ </t>
    </r>
    <r>
      <rPr>
        <sz val="9"/>
        <color rgb="FFFF0000"/>
        <rFont val="Calibri"/>
        <family val="2"/>
        <charset val="238"/>
        <scheme val="minor"/>
      </rPr>
      <t xml:space="preserve">DOPUSZCZA SIĘ: maski w zakresie rozmiarowym od 00 (wcześniak) do 5 (duży dorosły), pozostałe parametry zgodnie z SIWZ. DOPUSZCZA SIĘ: maskę w rozmiarach /0-5/, pozostałe parametry zgodnie z SIWZ. WYMAGA SIĘ w celu identyfikacji produktu, by na opakawaniu jednostkowym był umieszczony numer katalogowy. DOPUSZCZA SIĘ maskę silikonową, wielorazowego użytku dla dorosłych i dla dzieci do układów oddechowych i do ambu, miękka, anatomiczna, szczelnie przylegająca do twarzy z nienadmuchiwanym mankietem, przezroczysta, złącze uniwersalne 22mm lub 15 mmm, pełen zakres rozmiarowy /0-5/, pozostałe parametry zgodnie z SIWZ. </t>
    </r>
  </si>
  <si>
    <r>
      <t>Poz</t>
    </r>
    <r>
      <rPr>
        <b/>
        <sz val="11"/>
        <color rgb="FFFF0000"/>
        <rFont val="Garamond"/>
        <family val="1"/>
        <charset val="238"/>
      </rPr>
      <t>*</t>
    </r>
    <r>
      <rPr>
        <b/>
        <sz val="11"/>
        <rFont val="Garamond"/>
        <family val="1"/>
        <charset val="238"/>
      </rPr>
      <t>.</t>
    </r>
  </si>
  <si>
    <t>*w poz. 1-4 Zamawiający wyraża zgodę na podanie ceny jednostkowej brutto do czwartego miejsca po przecinku, pod warunkiem podania ceny brutto całej części do drugiego miejsca po przecinku.</t>
  </si>
  <si>
    <r>
      <t xml:space="preserve">Trzykomorowy  zestaw do drenażu klatki piersiowej, sterylny, posiadający wydzieloną komorę zastawki podwodnej z barwnikiem, komorę na wydzielinę o pojemności 2200 ml,  wydzieloną wodną komorę regulacji siły ssania z barwnikiem, samouszczelniającym portem igłowym, posiadający automatyczną zastawkę zabezpieczającą przed wysokim dodatnim ciśnieniem oraz mechaniczną zastawkę zabezpieczającą przed wysokim ciśnieniem ujemnym z filtrem. Zestaw z samouszczelniającym portem igłowym do pobierania próbek drenowanego płynu. Możliwość wyciszenia bez ingerencji w system centralnej próżni oraz autoregulacja intensywności „bąblowania”. Zestaw o budowie kompaktowej, o stabilnej podstawie i wysokości maksymalnej 25cm, z uchwytem umożliwiającym przenoszenie lub powieszenie. Dren łączący bezlateksowy zabezpieczony przed zagięciem metalową sprężyną. </t>
    </r>
    <r>
      <rPr>
        <sz val="9"/>
        <color rgb="FFFF0000"/>
        <rFont val="Calibri"/>
        <family val="2"/>
        <charset val="238"/>
        <scheme val="minor"/>
      </rPr>
      <t>DOPUSZCZA SIĘ: Trzykomorowy zestaw do drenażu klatki piersiowej, sterylny, posiadający wydzieloną komorę zastawki podwodnej z barwnikiem, komorę na wydzielinę o pojemności 2300 ml, wydzieloną wodną komorę regulacji siły ssania z barwnikiem, samouszczelniającym portem igłowym, posiadający automatyczną zastawkę zabezpieczającą przed wysokim dodatnim ciśnieniem oraz mechaniczną zastawkę zabezpieczającą przed wysokim ciśnieniem ujemnym. Zestaw z samouszczelniającym portem igłowym do pobierania próbek drenowanego płynu. Możliwość wyciszenia bez ingerencji w system centralnej próżni oraz autoregulacja intensywności „bąblowania”. Zestaw o budowie kompaktowej, o stabilnej podstawie i wysokości maksymalnej 35cm, z uchwytem umożliwiającym przenoszenie lub powieszenie. z możliwością położenia w pozycji horyzontalnej (poziomej) na krótki czas nie powodującego wymieszania roztworów wewnątrz komory, zapakowany sterylnie w folię i serwetę, z oznaczonym miejscem jej otwarcia, z dwoma drenami łączącymi bezlateksowymi zabezpieczonymi przed zagięciem sprężyną bez konieczności stosowania dodatkowych łączników umożliwiającymi ilościową ocenę drenowanego płynu z każdego drenu oddzielnie, zestaw ze stałym monitoringiem ciśnienia śródpłucnego, pozostałe parametry zgodnie z SIWZ. DOPUSZCZA SIĘ, NIE WYMAGA: aby zestawy do drenażu klatki piersiowej były w pełni zgodne ze środowiskiem rezonansu magnetycznego (MRI) i nie posiadały metalowych części. Pozostałe parametry zgodnie z SIWZ. DOPUSZCZA SIĘ: Sterylny zestaw do drenażu klatki piersiowej z wydzieloną komorą zastawki wodnej z barwnikiem, komora na wydzielinę 2100 ml wyskalowaną co 5ml w zakresie 0-200ml i co 10ml do 2000ml, wydzielona wodną komora regulacji siły ssania z barwnikiem, automatyczna zastawka zabezpieczającą przed wysokim dodatnim ciśnieniem oraz mechaniczna zastawka zabezpieczającą przed wysokim ciśnieniem ujemnym, samouszczelniający port bezigłowy do pobierania próbek drenowanego płynu, budowa kompaktowa, stabilna podstawa, wysokość maksymalna 25cm, uchwyt umożliwiający przenoszenie lub powieszenie, dren łączący bezlateksowy zabezpieczony przed zagięciem, z możliwością odłączenia, pozostałe parametry zgodnie z SIWZ. DOPUSZCZA SIĘ: trzykomorowy zestaw do drenażu klatki piersiowej, sterylny, posiadający wydzieloną komorę zastawki podwodnej z barwnikiem, komorę na wydzielinę o pojemności 2300 ml, wydzieloną wodną komorę regulacji siły ssania, samouszczelniający port bezigłowy, posiadający automatyczną zastawkę zabezpieczającą przed wysokim dodatnim ciśnieniem oraz zawór ręczny z filtrem antybakteryjnym oraz pokrywą zabezpieczającą do kontroli nadmiaru podciśnienia. Zestaw z samouszczelniającym portem bezigłowym do pobierania próbek drenowanego płynu. Możliwość wyciszenia bez ingerencji w system centralnej próżni oraz autoregulacja intensywności „bąblowania”. Zestaw o budowie kompaktowej, o stabilnej podstawie i wysokości ok. 40cm, z uchwytem umożliwiającym przenoszenie lub powieszenie. Dren łączący bezlateksowy zabezpieczony przed zagięciem sprężyną z PCV, pozostałe parametry zgodnie z SIWZ.</t>
    </r>
  </si>
  <si>
    <r>
      <t xml:space="preserve">Zestaw do kaniulacji dużych naczyń metodą Seldingera, dwuświatłowy, zestaw zawierający cewnik dł. 30cm, zmodyfikowaną igłę typu Seldingera ze zintegrowaną zastawką, odporną na zaginanie prowadnicą, średnica wewnętrzna świateł 14G, 18G.
</t>
    </r>
    <r>
      <rPr>
        <sz val="9"/>
        <color rgb="FFFF0000"/>
        <rFont val="Calibri"/>
        <family val="2"/>
        <charset val="238"/>
        <scheme val="minor"/>
      </rPr>
      <t xml:space="preserve">DOPUSZCZA SIĘ: </t>
    </r>
    <r>
      <rPr>
        <sz val="9"/>
        <rFont val="Calibri"/>
        <family val="2"/>
        <charset val="238"/>
        <scheme val="minor"/>
      </rPr>
      <t xml:space="preserve"> </t>
    </r>
    <r>
      <rPr>
        <sz val="9"/>
        <color rgb="FFFF0000"/>
        <rFont val="Calibri"/>
        <family val="2"/>
        <charset val="238"/>
        <scheme val="minor"/>
      </rPr>
      <t>zestaw zawierający cewnik dwuświatłowy, poliuretanowy, wykonany z biokompatybilnego materiału zapobiegającego zwężaniu naczyń, budowa cewnika zmniejsza ryzyko adhezji bocznej do ściany naczynia, odporny na zginanie bez bocznych otworów, z końcówką schodkową, z przyjaznymi dla pacjenta zakrzywionymi przedłużaczami, cewnik o przekroju 14FR i długości 30 cm z nadrukiem objętości wypełnienia na ramionach sterylizowany tlenkiem etylenu, nieprzepuszczalny dla promieni rentgenowskich, zestaw apirogenny kompletny do implantacji w skład którego wchodzi: igła z końcówką echogeniczną, rozmiar 18 G x 7 cm, długi prowadnik z rdzeniem z nitinolu i końcówką typu J, wymiary 0,035 cala x 70 cm, strzykawka 10 ml z tłokiem, miniskalpel, rozszerzacz, rozmiar 12 FR x 14 cm, rozszerzacz hydrofilowy, rozmiar 16 FR x 15 cm, łącznik prowadzący typu Y, nasadki iniekcyjne, umocowanie cewnika warstwą przylepną, opatrunki, skrzydełko mocujące cewnik (na szwy) oraz mandryny ułatwiające założenie cewnika.Pozostałe parametry zgodnie z SIWZ.</t>
    </r>
  </si>
  <si>
    <r>
      <t xml:space="preserve">Jednorazowe przetworniki do pomiaru ciśnienia metodą krwawą, sterylne, z tworzywa nietoksycznego, pakowane pojedynczo. 
- Konfiguracja zestawu: 1x przetwornik ciśnienia, 2x kranik trójdrożny, 1x drenik ciśnieniowy 30 cm, 1x linia płucząca
- Częstotliwość własna przetwornika &gt;=200Hz
- Wodoszczelne i bezpinowe połączenie kabla sygnałowego przewodu elektrycznego przetwornika
- Prostoliniowy przepływ płynu płuczącego przez przetwornik zapobiegający powstawaniu zakłóceń pomiarowych
- Wygodny i bezpieczny sposób wypełniania i płukania linii przez lekkie pociągnięcie wypustki w dowolnym kierunku
- Konstrukcja przetwornika zawierająca osobny port do testowania poprawności działania systemu: linia z przetwornikiem / kabel sygnałowy / monitor
- Linia płucząca z biuretą wyposażoną w szpikulec z min. trzema otworami, zabezpieczający przed zapowietrzeniem.
Komplet mocowania przetwornika do szyny lub statywu. Dostawca przetworników zobowiązuje się do dostosowania kabli przyłączeniowych monitorów w poszczególnych jednostkach Zamawiającego do przetworników. </t>
    </r>
    <r>
      <rPr>
        <sz val="9"/>
        <color rgb="FFFF0000"/>
        <rFont val="Calibri"/>
        <family val="2"/>
        <charset val="238"/>
        <scheme val="minor"/>
      </rPr>
      <t xml:space="preserve">Wykonawca ma dostarczyć maksymalnie 100 szt. kabli przyłączeniowych. </t>
    </r>
    <r>
      <rPr>
        <sz val="9"/>
        <rFont val="Calibri"/>
        <family val="2"/>
        <charset val="238"/>
        <scheme val="minor"/>
      </rPr>
      <t xml:space="preserve">
</t>
    </r>
    <r>
      <rPr>
        <sz val="9"/>
        <color rgb="FFFF0000"/>
        <rFont val="Calibri"/>
        <family val="2"/>
        <charset val="238"/>
        <scheme val="minor"/>
      </rPr>
      <t xml:space="preserve">DOPUSZCZA SIĘ Jednorazowe przetworniki do pomiaru ciśnienia metodą krwawą, sterylne, z tworzywa nietoksycznego, pakowane pojedynczo. 
-  Konfiguracja zestawu: 1x przetwornik ciśnienia, 2x kranik trójdrożny, 1x drenik ciśnieniowy 25 cm, 1x drenik ciśnieniowy 125 cm, 1x linia płucząca 
-  Częstotliwość własna przetwornika 1200Hz 
-  Wodoszczelne i pinowe połączenie kabla sygnałowego przewodu elektrycznego przetwornika 
-  Prostoliniowy przepływ płynu płuczącego przez przetwornik zapobiegający powstawaniu zakłóceń pomiarowych 
-  Wygodny i bezpieczny sposób wypełniania i płukania linii przez lekkie pociągnięcie wypustki w dowolnym kierunku lub ściśnięcie skrzydełek 
-  Konstrukcja kabla przetwornika zawierająca osobny port do testowania poprawności działania systemu: linia z przetwornikiem / kabel sygnałowy / monitor 
-  Linia płucząca z biuretą wyposażoną w zakrzywioną igłą w zbiorniku wyrównawczym zapobiegającą przed zapowietrzeniem. 
Komplet mocowania przetwornika do szyny lub statywu. Dostawca przetworników zobowiązany  jest do dostosowania kabli przyłączeniowych monitorów w poszczególnych jednostkach Zamawiającego do przetworników.Pozostałe parametry zgodnie z SIWZ.
</t>
    </r>
  </si>
  <si>
    <r>
      <t xml:space="preserve">Wózki do w/w systemu . </t>
    </r>
    <r>
      <rPr>
        <sz val="9"/>
        <color rgb="FFFF0000"/>
        <rFont val="Calibri"/>
        <family val="2"/>
        <charset val="238"/>
        <scheme val="minor"/>
      </rPr>
      <t>Wózek kompatybilny z posiadanym systemem Serres  na 3 pojemniki, wysokość  55 -60 cm.</t>
    </r>
  </si>
  <si>
    <r>
      <t xml:space="preserve">Dren łączący do posiadanego systemu Serres. </t>
    </r>
    <r>
      <rPr>
        <sz val="9"/>
        <color rgb="FFFF0000"/>
        <rFont val="Calibri"/>
        <family val="2"/>
        <charset val="238"/>
        <scheme val="minor"/>
      </rPr>
      <t>Dren kompatybilny z posiadanym systemem Serres, długość 200 cm, średnica wew. 6mm.</t>
    </r>
  </si>
  <si>
    <r>
      <t xml:space="preserve">Worki  wymienne kompatybilne z zestawem  do kontrolowanej zbiórki stolca pojemności 1000 ml, skalowane co 25 ml w tym numerycznie co 100 ml, nieprzezroczyste, z możliwością podglądu zawartości, z zastawką zabezpieczającą przed wylaniem zawartości, z filtrem węglowym pochłaniającym nieprzyjemne zapachy, biologicznie czyste. </t>
    </r>
    <r>
      <rPr>
        <sz val="9"/>
        <color rgb="FFFF0000"/>
        <rFont val="Calibri"/>
        <family val="2"/>
        <charset val="238"/>
        <scheme val="minor"/>
      </rPr>
      <t>DOPUSZCZA SIĘ worki o pojemności 1500ml kompatybilne z zestawem z pozycji 1, skalowane 100ml, 250ml, 500ml, 750ml, 1000ml, 1250ml, 1500ml. Worki wyposażone z filtr węglowy (niwelujący zapach) oraz substancję żelującą zawartość worka. Biologicznie czyste.Pozostałe parametry zgodnie z SIWZ.</t>
    </r>
  </si>
  <si>
    <r>
      <t xml:space="preserve">Przedłużacz - dren do odsysania 18 ch / 150 cm, nasadka-łącznik, niezałamujący się, gładki w środku i na zewnątrz. </t>
    </r>
    <r>
      <rPr>
        <sz val="11"/>
        <color rgb="FFFF0000"/>
        <rFont val="Garamond"/>
        <family val="1"/>
        <charset val="238"/>
      </rPr>
      <t>Zamawiajacy wymaga: przedłużacza – drenu z dwoma końcówkami żeńskimi oraz nasadkę – łącznik męski.</t>
    </r>
    <r>
      <rPr>
        <sz val="11"/>
        <rFont val="Garamond"/>
        <family val="1"/>
        <charset val="238"/>
      </rPr>
      <t xml:space="preserve">  </t>
    </r>
    <r>
      <rPr>
        <sz val="11"/>
        <color rgb="FFFF0000"/>
        <rFont val="Garamond"/>
        <family val="1"/>
        <charset val="238"/>
      </rPr>
      <t>DOPUSZCZA SIĘ dren do odsysania CH 24, długość 210 cm, pozostałe parametry zgodne z SIWZ. DOPUSZCZA SIĘ dren z podłużnym, antyzagięciowym prążkowaniem Ch 24, długość 210cm.Pozostałe parametry zgodnie z SIWZ.</t>
    </r>
  </si>
  <si>
    <r>
      <t xml:space="preserve">Dren silikonowy śred.10/7mm
Zamawiający dopuszcza zaoferowanie drenu silikonowego o średnicy 9,5/7mm występujący w zwoju a’30mb z przeliczeniem oraz wyceną za 2 zwoje zaokrąglając w górę. </t>
    </r>
    <r>
      <rPr>
        <sz val="9"/>
        <color rgb="FFFF0000"/>
        <rFont val="Calibri"/>
        <family val="2"/>
        <charset val="238"/>
        <scheme val="minor"/>
      </rPr>
      <t>Zamawiający oczekuje jednego zwoju a`30 mb.</t>
    </r>
  </si>
  <si>
    <r>
      <t xml:space="preserve">Cewniki do podawania tlenu 16/6 mb. </t>
    </r>
    <r>
      <rPr>
        <sz val="9"/>
        <color rgb="FFFF0000"/>
        <rFont val="Calibri"/>
        <family val="2"/>
        <charset val="238"/>
        <scheme val="minor"/>
      </rPr>
      <t xml:space="preserve">Zamawiający ma na myśli cewnik do podawania tlenu przez nos (wąsy tlenowe). DOPUSZCZA SIĘ: cewnik do podawania tlenu przez nos ( wąsy tlenowe) o długości 5 m. Pozostałe parametry zgodnie z SIWZ. </t>
    </r>
  </si>
  <si>
    <t>*w poz. 2 Zamawiający wyraża zgodę na podanie ceny jednostkowej brutto do czwartego miejsca po przecinku, pod warunkiem podania ceny brutto całej części do drugiego miejsca po przecinku.</t>
  </si>
  <si>
    <r>
      <t xml:space="preserve">Resuscytator dla dorosłych kompletny z maskami w trzech rozmiarach (mała, średnia, duża), z rezerwuarem tlenu. Jednorazowego użytku. </t>
    </r>
    <r>
      <rPr>
        <sz val="9"/>
        <color rgb="FFFF0000"/>
        <rFont val="Calibri"/>
        <family val="2"/>
        <charset val="238"/>
        <scheme val="minor"/>
      </rPr>
      <t xml:space="preserve">DOPUSZCZA SIĘ, aby resuscytator nie zawierał w swoim składzie szkodliwych ftalanów. Pozostałe parametry zgodnie z SIWZ. </t>
    </r>
  </si>
  <si>
    <r>
      <t xml:space="preserve">Maski krtaniowe jednorazowego użytku z mankietem uszczelniającym, pełna rozmiarówka od 5kg do 100kg pacjenta </t>
    </r>
    <r>
      <rPr>
        <sz val="9"/>
        <color rgb="FFFF0000"/>
        <rFont val="Calibri"/>
        <family val="2"/>
        <charset val="238"/>
        <scheme val="minor"/>
      </rPr>
      <t xml:space="preserve">DOPUSZCZA SIĘ, NIE WYMAGA maski wykonanej z silikonu z użebrowaniem zabezpieczającym przed wklinowaniem nagłośni posiadającej dodatkowe znaczniki głębokości położenia maski zaznaczone na rurce w cm oraz poziomymi liniami.Pozostałe parametry zgodnie z SIWZ. </t>
    </r>
  </si>
  <si>
    <r>
      <t xml:space="preserve">Maska krtaniowa jednokrotnego użytku do wentylacji pacjenta z możliwością dokonania intubacji dotchawiczej, wyprofilowana anatomicznie pod kątem około 90 stopni, posiadająca uchwyt dla ułatwienia założenia maski, z zabezpieczeniem chroniącym przed możliwością wklinowania nagłośni i jednocześnie umożliwiającym dokonanie intubacji. </t>
    </r>
    <r>
      <rPr>
        <sz val="9"/>
        <color rgb="FFFF0000"/>
        <rFont val="Calibri"/>
        <family val="2"/>
        <charset val="238"/>
        <scheme val="minor"/>
      </rPr>
      <t xml:space="preserve">DOPUSZCZA SIĘ maska krtaniowa jednokrotnego użytku do wentylacji pacjenta z możliwością dokonania intubacji dotchawiczej, wyprofilowana zgodnie z budową anatomiczną gardła, łatwa do założenia bez konieczności zastosowania uchwytu, z zabezpieczeniem chroniącym przed możliwością wklinowania nagłośni i jednocześnie umożliwiająca dokonanie intubacji za pomocą standardowej rurki dotchawiczej, sterylna, bezpieczna w środowisku MRI. Pozostałe parametry zgodnie z SIWZ. </t>
    </r>
  </si>
  <si>
    <r>
      <t xml:space="preserve">Jednorazowa, sterylna, zbrojona rurka intubacyjna, z elastyczną końcówką rurki, do intubacji przez w/w maskę krtaniową, wyprofilowaną anatomicznie pod kątem 90 stopni, rozmiar 7,0-9,0. </t>
    </r>
    <r>
      <rPr>
        <sz val="9"/>
        <color rgb="FFFF0000"/>
        <rFont val="Calibri"/>
        <family val="2"/>
        <charset val="238"/>
        <scheme val="minor"/>
      </rPr>
      <t xml:space="preserve">DOPUSZCZA SIĘ rurkę intubacyjną zbrojoną z bezpiecznym zaokrąglonym, atraumatycznym końcem wygiętym do wnętrza rurki, pozwalającej na intubację przez maskę krtaniową wyprofilowaną zgodnie z budową anatomiczną gardła z poz. 2, rozmiar 7,0 - 9,0. Pozostałe parametry zgodnie z SIWZ. </t>
    </r>
  </si>
  <si>
    <r>
      <t xml:space="preserve">Zestaw z cewnikiem do długoterminowego dostępu naczyniowego do hemodializy.
Cewnik:
- przekrój 15,5 Fr, dwuświatłowy, podwójne D,
- długość od mufki: 15, 17, 19, 23, 27, 31, 35, 43, 50 cm
- zakończony niesymetrycznie, różnica 3cm między kanałem żylnym a tętniczym zmniejsza stopień recyrkulacji,
- końcówka cewnika odgięta, zmniejsza ryzyko przylegania do ściany i zakrzepicy,
- osobny kanał dla prowadnicy ułatwiający wprowadzenie cewnika do żyły,
- posiada mufkę poliesterową umożliwiającą optymalne wrastanie tkanki,
- wykonany z durathanu, materiału wytrzymałego, miękkiego, elastycznego, odpornego na środki  dezynfekcyjne,
- końcówki luerowskie wykonane z termoplastycznego poliuretanu                                          
  Skład zestawu: Igła wprowadzająca 18 Ga x 7 cm, Prowadnica J, Skalpel nr 11, Rozszerzacze żył: 12 Fr i 14 Fr, Prowadnik rozdzieralny 16 Fr z automatyczną zastawką hemostatyczną minimalizującą ryzyko zatoru powietrznego i krwawienia przy wprowadzaniu cewnika, Bagnet do tunelizacji, Opatrunek samoprzylepny, Nasadki iniekcyjne. </t>
    </r>
    <r>
      <rPr>
        <sz val="9"/>
        <color rgb="FFFF0000"/>
        <rFont val="Calibri"/>
        <family val="2"/>
        <charset val="238"/>
        <scheme val="minor"/>
      </rPr>
      <t xml:space="preserve">DOPUSZCZA SIĘ: Zestaw z cewnikiem do długoterminowego dostępu naczyniowego do hemodializy. 
Cewnik: 
-  przekrój 15,5 Fr, dwuświatłowy, podwójne D, 
-  długość od mufki 19, 23, 27, 31, 35 cm 
- zakończony niesymetrycznie, różnica 3cm między kanałem żylnym a tętniczym zmniejsza stopień recyrkulacji, 
- końcówka cewnika odgięta, zmniejsza ryzyko przylegania do ściany i zakrzepicy, 
- osobny kanał dla prowadnicy ułatwiający wprowadzenie cewnika do żyły, 
- posiada mufkę poliesterową umożliwiającą optymalne wrastanie tkanki, 
- wykonany z carbothanu, materiału wytrzymałego, miękkiego, elastycznego, odpornego na środki dezynfekcyjne, 
- końcówki luerowskie wykonane z termoplastycznego poliuretanu 
Skład zestawu: Igła wprowadzająca 18 Ga x 7 cm, Prowadnica J, Rozszerzacze żył: 16 Fr, Prowadnik rozdzieralny 16 Fr z automatyczną zastawką hemostatyczną minimalizującą ryzyko zatoru powietrznego i krwawienia przy wprowadzaniu cewnika, Bagnet do tunelizacji, Opatrunek samoprzylepny, Nasadki iniekcyjne. Pozostałe parametry zgodnie z SIWZ. 
</t>
    </r>
  </si>
  <si>
    <r>
      <t xml:space="preserve">Urządzenie do wspomagania oddychania u pacjentów dorosłych z wykorzystaniem wysokich przepływów. Nawilżacz ze zintegrowanym generatorem wysokich przepływów od 2 do 60 l/min ciepłych i nawilżonych gazów oddechowych, w zakresie stężenia tlenu od 21 do 95%, dostarczanych pacjentowi poprzez łączniki: donosowe, tracheostomijne oraz maski. Ustawienie temperatur 31, 34 i 37 stopni C
</t>
    </r>
    <r>
      <rPr>
        <sz val="9"/>
        <color theme="3"/>
        <rFont val="Calibri"/>
        <family val="2"/>
        <charset val="238"/>
        <scheme val="minor"/>
      </rPr>
      <t>Pełny opis przedmiotu zamówienia - niniejszego urządzenia, zawiera załącznik nr 1b do specyfikacji, który jest integralną częścią tego arkusza.</t>
    </r>
  </si>
  <si>
    <r>
      <t xml:space="preserve">Dren balonikowy uniwersalny do końcówek do odsysania pola operacyjnego z balonem co 1m, śred. 7/10mm, dł. 30mb, Tolerancja: rozmiary +/- 10% </t>
    </r>
    <r>
      <rPr>
        <sz val="11"/>
        <color rgb="FFFF0000"/>
        <rFont val="Garamond"/>
        <family val="1"/>
        <charset val="238"/>
      </rPr>
      <t>DOPUSZCZA SIĘ dreny balonikowe uniwersalne z balonem (rozszerzeniem) co 90 cm, spełniające pozostałe wymagania SIWZ.</t>
    </r>
  </si>
  <si>
    <r>
      <t xml:space="preserve">Dren balonikowy uniwersalny do końcówek do odsysania pola operacyjnego z balonem co 1m,  śred. 5/7,5mm, dł. 50mb, Tolerancja: rozmiary +/- 10% </t>
    </r>
    <r>
      <rPr>
        <sz val="11"/>
        <color rgb="FFFF0000"/>
        <rFont val="Garamond"/>
        <family val="1"/>
        <charset val="238"/>
      </rPr>
      <t xml:space="preserve">DOPUSZCZA SIĘ dren balonikowy o średnicy 5,0/8,0 mm, 30 mb, rozszerzenie ( balonik) co 1 m, pod warunkiem przeliczenia ilości. Pozostałe parametry zgodnie z SIWZ. DOPUSZCZA SIĘ dreny balonikowe uniwersalne z balonem (rozszerzeniem) co 90 cm, spełniające pozostałe wymagania SIWZ. DOPUSZCZA SIĘ dren balonikowy do końcówek do odsysania pola operacyjnego o średnicy 5/7,5 mm pakowanego w opakowaniach po 30 mb. Z odpowiednim przeliczeniem ilości mb. Pozostałe parametry zgodnie z SIWZ. </t>
    </r>
  </si>
  <si>
    <r>
      <t xml:space="preserve">Zgłębnik jejunostomijny do żywienia pacjentów bezpośrednio do jelita czczego lub dwunastnicy poprzez wytworzoną wcześniej gastrostomię </t>
    </r>
    <r>
      <rPr>
        <strike/>
        <sz val="9"/>
        <color rgb="FFFF0000"/>
        <rFont val="Calibri"/>
        <family val="2"/>
        <charset val="238"/>
        <scheme val="minor"/>
      </rPr>
      <t>(w połączeniu ze zgłębnikiem z poz. 1).</t>
    </r>
    <r>
      <rPr>
        <sz val="9"/>
        <rFont val="Calibri"/>
        <family val="2"/>
        <charset val="238"/>
        <scheme val="minor"/>
      </rPr>
      <t xml:space="preserve"> Rozmiar zgłębnika Ch 9/105 cm. Wykonany z poliuretanu, kontrastujący w promieniach RTG, z centymetrową podziałką na całej długości, z metalową prowadnicą pokrytą silikonem. Zgłębnik bez DEHP, bez lateksu, pakowany pojedynczo. </t>
    </r>
    <r>
      <rPr>
        <sz val="9"/>
        <color rgb="FFFF0000"/>
        <rFont val="Calibri"/>
        <family val="2"/>
        <charset val="238"/>
        <scheme val="minor"/>
      </rPr>
      <t xml:space="preserve">Zgłębnik jejunostomijny w połączeniu ze zgłębnikiem w pozycji 3. </t>
    </r>
  </si>
  <si>
    <r>
      <t xml:space="preserve">Końcówka do odsysania pola operacyjnego miniaturowa, zagięta, krótka o średnicy 16CH (śr. zewnętrzna 5,3mm; śr. wewnetrzna 3,5mm) z kontrolą siły ssania kontroli siły ssania 
- wykonana z twardego przejrzystego tworzywa
- dł. końcówki  15cm
- zagięta 
- bez bocznych otworów, w celu zapewnienia wiekszej siły ssania
- kompatybilna z drenem o średnicy 20 CH, zaopatrzonym w nasadki
- jałowa, opakowanie podwójne: wewnętrzne opakowanie : perforowana folia i zewnętrzne opakowanie: papier – folia </t>
    </r>
    <r>
      <rPr>
        <sz val="11"/>
        <color rgb="FFFF0000"/>
        <rFont val="Garamond"/>
        <family val="1"/>
        <charset val="238"/>
      </rPr>
      <t xml:space="preserve">DOPUSZCZA SIĘ końcówkę do odsysania pola operacyjnego o średnicy 12CH (średnica wew. 4,6, zew. 6,5), długość końcówki 155mm, pozostałe parametry zgodnie z SIWZ. DOPUSZCZA SIĘ końcówkę do odsysania pola operacyjnego miniaturowa, zagięta, krótka o średnicy 12CH (śr. zewnętrzna 4,6mm; śr. wewnętrzna 2,6 mm) z kontrolą siły ssania 
- wykonana z twardego przejrzystego tworzywa 
- dł. końcówki 15,5cm 
- zagięta 
- bez bocznych otworów, w celu zapewnienia wiekszej siły ssania 
- kompatybilna z drenem o średnicy 24 CH, zaopatrzonym w nasadki 
- jałowa, opakowanie podwójne: wewnętrzne opakowanie : perforowana folia i zewnętrzne opakowanie: papier – folia. Pozostałe parametry zgodnie z SIWZ. 
</t>
    </r>
  </si>
  <si>
    <r>
      <t xml:space="preserve">Końcówka Pool'a dł 27-29cm, zagieta z kontrolą lub bez kontroli ssania, z ergonomiczną przezroczystą rączką,zbudowana ze standardowej końcówki Yankauer i perforowanej, miękkiej koszulki z możliwością zakładania i zdejmowania podczas zabiegu, uniwersalne,stożkowe zakończenie pasujące do drenów do odsysania - jałowa. </t>
    </r>
    <r>
      <rPr>
        <sz val="11"/>
        <color rgb="FFFF0000"/>
        <rFont val="Garamond"/>
        <family val="1"/>
        <charset val="238"/>
      </rPr>
      <t xml:space="preserve">DOPUSZCZA SIĘ: końcówkę typ Poola o długości 30 cm, prostą, z plastikową sztywną nasadką (koszulką), pozostałe parametry zgodne z SIWZ. DOPUSZCZA SIĘ końcówkę Pool’a dł 175mm, prosta, bez kontroli ssania, z ergonomiczną białą rączką, jałową. DOPUSZCZA SIĘ końcówkę Pool'a o długości całkowitej po zmontowaniu: 32 cm, prosta bez kontroli ssania, z ergonomicznym białym uchwytem, oraz nasadką perforowaną wykonaną z białego sztywnego plastiku widocznej w RTG, możliwość wielokrotnego zdejmowania i nakładania nasadki.Pozostałe parametry zgodnie z SIWZ. </t>
    </r>
    <r>
      <rPr>
        <sz val="11"/>
        <rFont val="Garamond"/>
        <family val="1"/>
        <charset val="238"/>
      </rPr>
      <t xml:space="preserve">
</t>
    </r>
  </si>
  <si>
    <r>
      <t xml:space="preserve">Filtr bakteryjny do żywienia pozajelitowego dla dorosłych sterylny, z membraną 1,2 µm, zatrzymujący cząstki, pęcherzyki powietrza, grzyby i drożdże, przepuszczający lipidy, z samoodpowietrzaczem, o małej objętości wypełnienia do 2,4ml, o przepływie min. 100ml/min, z liniami zakończonymi łącznikami Luer-Lock o dł. 6-7cm lub 4-5 cm pozwalającymi na wpięcie w tor infuzyjny </t>
    </r>
    <r>
      <rPr>
        <sz val="10"/>
        <color rgb="FFFF0000"/>
        <rFont val="Calibri"/>
        <family val="2"/>
        <charset val="238"/>
        <scheme val="minor"/>
      </rPr>
      <t>DOPUSZCZA SIĘ filtr o objętości wypełnienia 3,8 ml oraz drenami o długości 5cm przed i 20cm za filrem umożliwiającymi wpięcie w tor infuzyjny, pozostałe parametry zgodnie z SIWZ. DOPUSZCZA SIĘ, NIE WYMAGA:  aby filtry posiadał dren zakończony zastawką antyzwrotną uniemożliwiającą cofanie się krwi do filtra, oraz zatyczkę z membraną hydrofobową umożliwiającą bezpieczne wypełnienie zestawu zachowując sterylność przed podłączeniem do pacjenta, pozostałe parametry zgodne z SIWZ. DOPUSZCZA SIĘ, NIE WYMAGA: aby membrana filtra wykonana była z polieterosulfonu.Pozostałe parametry zgodnie z SIWZ.</t>
    </r>
  </si>
  <si>
    <r>
      <t xml:space="preserve">Podkład chłonny:
- podkład ochronny 5-warstwowy jednorazowy na stół operacyjny, przeciwodleżynowy;
- warstwa zewnętrzna zintegrowana na całej powierzchni, pikowanie w części chłonnej, samo wygładzająca się, wykonana z włókniny polipropylenowej;
- superabsorpcyjna warstwa środkowa z wkładem żelowym, wysoko chłonna, zamknięta w powłoce celulozowej, chłonność min. 35 ml/100cm², potwierdzona przez producenta; 
- rozmiar min. 100 x 229 cm +/- 5cm, rdzeń chłonny nie większy niż 51 x 206 cm +/- 5 cm z marginesami uszczelniającymi z laminatu z każdej strony części chłonnej;
- warstwa spodnia pełnobarierowa, wykonana z 3-warstwowej foli polietylenowej.
</t>
    </r>
    <r>
      <rPr>
        <sz val="9"/>
        <color rgb="FFFF0000"/>
        <rFont val="Calibri"/>
        <family val="2"/>
        <charset val="238"/>
        <scheme val="minor"/>
      </rPr>
      <t>DOPUSZCZA SIĘ, NIE WYMAGA: asortyment pakowany w odpowiednich standardach jakościowych określonych Certyfikatem zgodności z ISO 13485, ISO 9001 i ISO 14001 lub równoważnych, pozostałe parametry zgodnie z SIWZ.</t>
    </r>
  </si>
  <si>
    <r>
      <t xml:space="preserve">Podkład chłonny:
- podkład ochronny 5-warstwowy jednorazowy, przeciwodleżynowy;
- warstwa zewnętrzna zintegrowana na całej powierzchni, pikowanie w części chłonnej, samo wygładzająca się, wykonana z włókniny polipropylenowej;
- superabsorpcyjna warstwa środkowa z wkładem żelowym, wysoko chłonna, zamknięta w powłoce celulozowej, chłonność min. 35 ml/100cm², potwierdzona przez producenta; 
- rozmiar min. 100 x 150 cm +/- 5cm, rdzeń chłonny nie większy niż 51 x 130 cm +/- 5 cm z marginesami uszczelniającymi z laminatu z każdej strony części chłonnej;
- warstwa spodnia pełnobarierowa, wykonana z 3-warstwowej foli polietylenowej.
</t>
    </r>
    <r>
      <rPr>
        <sz val="9"/>
        <color rgb="FFFF0000"/>
        <rFont val="Calibri"/>
        <family val="2"/>
        <charset val="238"/>
        <scheme val="minor"/>
      </rPr>
      <t>DOPUSZCZA SIĘ, NIE WYMAGA: asortyment pakowany w odpowiednich standardach jakościowych określonych Certyfikatem zgodności z ISO 13485, ISO 9001 i ISO 14001 lub równoważnych, pozostałe parametry zgodnie z SIWZ.</t>
    </r>
  </si>
  <si>
    <r>
      <t xml:space="preserve">Maski twarzowe jednorazowego użytku do anestezji, przezroczyste, z jednoznacznym kodem kolorystycznym na mankiecie, anatomicznie wyprofilowane, bez ftalanów i PCV, pełen zakres rozmiarowy /0-6/ </t>
    </r>
    <r>
      <rPr>
        <sz val="9"/>
        <color rgb="FFFF0000"/>
        <rFont val="Calibri"/>
        <family val="2"/>
        <charset val="238"/>
        <scheme val="minor"/>
      </rPr>
      <t xml:space="preserve">DOPUSZCZA SIĘ: maski w zakresie rozmiarowym od 1 (noworodkowa) do 6 (duży dorosły )pozostałe parametry zgodnie z SIWZ. Maski z kodowanym kolorystycznie złączem, pozostałe parametry zgodnie z SIWZ. DOPUSZCZA SIĘ maskę w rozmiarach /0-5/, kodowaną kolorystycznie na pierścieniu, pozostałe parametry zgodnie z SIWZ. DOPUSZCZA SIĘ maskę w rozmiarach /0-5/, pozostałe parametry zgodnie z SIWZ. WYMAGA SIĘ w celu identyfikacji produktu, by na opakawaniu jednostkowym był umieszczony numer katalogowy. DOPUSZCZA SIE, NIE WYMAGA:  maski wolne od lateksu i DEHP z łatwym do identyfikacji potwierdzeniem na etykiecie produktu. Pozostałe parametry zgodnie z SIWZ. </t>
    </r>
  </si>
  <si>
    <r>
      <t xml:space="preserve">Nawilżone ściereczki ochronne przeznaczone do pielęgnacji okolic intymnych pacjenta przy nietrzymaniu moczu /stolca, pakowane po 3 szt., nasączone środkiem chroniącym skórę przy nietrzymaniu moczu / stolca z  3% dimetikonem i aloesem, usuwające nieprzyjemny zapach. </t>
    </r>
    <r>
      <rPr>
        <sz val="9"/>
        <color rgb="FFFF0000"/>
        <rFont val="Calibri"/>
        <family val="2"/>
        <charset val="238"/>
        <scheme val="minor"/>
      </rPr>
      <t xml:space="preserve">DOPUSZCZA SIĘ: nawilżane ściereczki pakowane po 8 lub 25szt – z przeliczeniem ilości, pozostałe parametry zgodnie z SIWZ. DOPUSZCZA SIĘ nawilżone ściereczki przeznaczonych do pielęgnacji okolic intymnych pacjenta przy nietrzymaniu moczu /stolca, pakowane po 48 szt., w składzie: nie wymagający spłukiwania roztwór oczyszczający, usuwający przykry zapach, nawilżający, o właściwościach kojących, z wysoką zawartością aloesu chroniącą przed zapaleniem skóry związanym z nietrzymaniem moczu/stolca, bez lateksu, parabenów, w całkowicie izolowanym, zamykanym na klips opakowaniu chroniącym przed wysychaniem myjek. Pozostałe parametry zgodnie z SIWZ. </t>
    </r>
  </si>
  <si>
    <r>
      <t xml:space="preserve">Maski krtaniowe jednorazowego użytku z dodatkowym kanałem służącym do wprowadzenia drenu do żołądka (min.14Fr), luźnym niewbudowanym drenem do napełnienia balonu chroniącym przed możliwością przypadkowego przygryzienia, wyprofilowana w kształcie anatomicznym z wbudowanym bite-blokerem, maska krtaniowa z możliwością skutecznej wentylacji w czasie zabiegu wyższymi ciśnieniami dodatnimi w drogach oddechowych o wartości do 30cm H2O, z mankietem nadmuchiwanym. </t>
    </r>
    <r>
      <rPr>
        <sz val="9"/>
        <color rgb="FFFF0000"/>
        <rFont val="Calibri"/>
        <family val="2"/>
        <charset val="238"/>
        <scheme val="minor"/>
      </rPr>
      <t>DOPUSZCZA SIĘ maskę krtaniową jednorazowego użytku z dodatkowym kanałem służącym do wprowadzenia drenu do żołądka (min.14Fr dla rozmiarów maski 3-6), z drenem do napełnienia balonu wbudowanym na odcinku ok 1/3 dł. maski chroniącym przed możliwością przypadkowego przygryzienia, wyprofilowana w kształcie anatomicznym z wbudowanym bite-blokerem, maska krtaniowa z możliwością skutecznej wentylacji w czasie zabiegu wyższymi ciśnieniami dodatnimi w drogach oddechowych o wartości do 40cm H2O, z mankietem nadmuchiwanym. Pozostałe parametry zgodnie z SIWZ. DOPUSZCZA SIĘ maskę posiadającą znaczniki głębokości kontrolujące prawidłowe usytuowanie maski oraz umożliwiającej wykonanie intubacji za pomocą standardowej rurki dotchawiczej, pozostałe parametry zgodnie z SIWZ.</t>
    </r>
  </si>
  <si>
    <r>
      <t xml:space="preserve">Dren łączący z końcówkami "lejek-lejek", wzdłużnie prążkowany przeciw zagięciom, uniwersalna docinana końcówka od strony ssaka - pakowane podwójnie (folią i papierem) CH24, dł. 180-220 cm, Tolerancja: rozmiary +/- 10% . </t>
    </r>
    <r>
      <rPr>
        <sz val="9"/>
        <color rgb="FFFF0000"/>
        <rFont val="Calibri"/>
        <family val="2"/>
        <charset val="238"/>
        <scheme val="minor"/>
      </rPr>
      <t xml:space="preserve">WYMAGA SIĘ: podwójne opakowanie: wewnętrzne z worka foliowego, może być perforowanego i zewnętrzne opakowanie folia-papier, pozostałe parametry zgodnie z SIWZ. DOPUSZCZA SIĘ: dreny z uniwersalną końcówką elastyczną nie wymagającą docinania od strony ssaka – dopasowującą się do różnych średnic przyłączy ssaków, cewników itp. bez konieczności docinania, spełniające pozostałe wymagania SIWZ. DOPUSZCZA SIĘ, NIE WYMAGA:  dreny wykonane były z tworzywa o twardości wyrażonej w międzynarodowej skali Shore A wyn. 74 ± 1, pozostałe parametry zgodnie z SIWZ.  </t>
    </r>
  </si>
  <si>
    <r>
      <t>Dren łączący z końcówkami "lejek-lejek", wzdłużnie prążkowany przeciw zagięciom - pakowane podwójnie (folią i papierem) CH24, dł. 250-300 cm, Tolerancja: rozmiary +/- 10%.</t>
    </r>
    <r>
      <rPr>
        <sz val="9"/>
        <color rgb="FFFF0000"/>
        <rFont val="Calibri"/>
        <family val="2"/>
        <charset val="238"/>
        <scheme val="minor"/>
      </rPr>
      <t xml:space="preserve"> WYMAGA SIĘ: podwójne opakowanie: wewnętrzne z worka foliowego, może być perforowanego i zewnętrzne opakowanie folia-papier, pozostałe parametry zgodnie z SIWZ.</t>
    </r>
    <r>
      <rPr>
        <sz val="9"/>
        <rFont val="Calibri"/>
        <family val="2"/>
        <charset val="238"/>
        <scheme val="minor"/>
      </rPr>
      <t xml:space="preserve"> </t>
    </r>
    <r>
      <rPr>
        <sz val="9"/>
        <color rgb="FFFF0000"/>
        <rFont val="Calibri"/>
        <family val="2"/>
        <charset val="238"/>
        <scheme val="minor"/>
      </rPr>
      <t xml:space="preserve">DOPUSZCZA SIĘ, NIE WYMAGA:  dreny wykonane były z tworzywa o twardości wyrażonej w międzynarodowej skali Shore A wyn. 74 ± 1, pozostałe parametry zgodnie z SIWZ.  </t>
    </r>
  </si>
  <si>
    <r>
      <t xml:space="preserve">Dren łączący z końcówkami "lejek-prosta", wzdłużnie prążkowany przeciw zagięciom - pakowane podwójnie (folią i papierem) CH30,  dł. 300 cm, Tolerancja: rozmiary +/- 10%  </t>
    </r>
    <r>
      <rPr>
        <sz val="9"/>
        <color rgb="FFFF0000"/>
        <rFont val="Calibri"/>
        <family val="2"/>
        <charset val="238"/>
        <scheme val="minor"/>
      </rPr>
      <t xml:space="preserve">WYMAGA SIĘ: podwójne opakowanie: wewnętrzne z worka foliowego, może być perforowanego i zewnętrzne opakowanie folia-papier, pozostałe parametry zgodnie z SIWZ. DOPUSZCZA SIĘ, NIE WYMAGA:  dreny wykonane były z tworzywa o twardości wyrażonej w międzynarodowej skali Shore A wyn. 74 ± 1, pozostałe parametry zgodnie z SIWZ.  </t>
    </r>
  </si>
  <si>
    <r>
      <t xml:space="preserve">Zestaw do odsysania pola operacyjnego, z drenem, z możliwością wymiany końcówki typu Yankauer w trakcie ssania. Dren zakończony uniwersalnym docinanym łącznikiem do ssaków, pakowany podwójnie. CH 22-24, dł. min. 200 cm, Tolerancja: rozmiary +/- 10% </t>
    </r>
    <r>
      <rPr>
        <sz val="9"/>
        <color rgb="FFFF0000"/>
        <rFont val="Calibri"/>
        <family val="2"/>
        <charset val="238"/>
        <scheme val="minor"/>
      </rPr>
      <t xml:space="preserve">DOPUSZCZA SIĘ zestawy do odsysania pola operacyjnego z drenem zakończonym uniwersalnym elastycznym łącznikiem żeńskim do ssaka nie wymagającym docinania, spełniające pozostałe wymagania SIWZ. WYMAGA SIĘ: podwójne opakowanie: wewnętrzne z worka foliowego, może być perforowanego i zewnętrzne opakowanie folia-papier, pozostałe parametry zgodnie z SIWZ. </t>
    </r>
  </si>
  <si>
    <r>
      <t xml:space="preserve">Zestaw do masywnego odsysania pola operacyjnego z drenem o długości 300 cm, oraz zagietą końcówką typu Yankauer z możliwością jej zmiany w trakcie odsysania CH 30, długość części roboczej minimum 180 mm. Dren zakończony uniwersalnym łącznikiem do ssaków, pakowany podwójnie, CH 30. Tolerancja: rozmiary +/- 10% </t>
    </r>
    <r>
      <rPr>
        <sz val="11"/>
        <color rgb="FFFF0000"/>
        <rFont val="Garamond"/>
        <family val="1"/>
        <charset val="238"/>
      </rPr>
      <t xml:space="preserve">WYMAGA SIĘ: podwójne opakowanie: wewnętrzne z worka foliowego, może być perforowanego i zewnętrzne opakowanie folia-papier, pozostałe parametry zgodnie z SIWZ.  DOPUSZCZA SIĘ dren z uniwersalnym, docinanym łącznikiem wyposażonym w dwa pierścienie umożliwiające wygodne dostosowanie średnicy do łącznika ssaka.Pozostałe parametry zgodnie z SIWZ. </t>
    </r>
  </si>
  <si>
    <r>
      <t xml:space="preserve">Strzygarka chirurgiczna wraz z ładowarką z nieruchomą głowicą, bezprzewodowa, akumulatorowa, z zakładanymi ostrzami jednorazowego użytku ergonomiczna, lekka, poręczna, z wbudowanym wskaźnikiem naładowania baterii, czas pracy po maksymalnym naładowaniu min. 2 godziny. Możliwość dezynfekcji przez zanurzenie. </t>
    </r>
    <r>
      <rPr>
        <sz val="9"/>
        <color rgb="FFFF0000"/>
        <rFont val="Calibri"/>
        <family val="2"/>
        <charset val="238"/>
        <scheme val="minor"/>
      </rPr>
      <t xml:space="preserve">Gwarancja minimum 24 miesiące. DOPUSZCZA SIĘ: strzygarkę z nieruchomą głowicą z wymiennymi ostrzami, stosowana do usuwania owłosienia ze skóry pacjentów przed zabiegami operacyjnymi i innymi zabiegami inwazyjnymi, może być stosowana do usuwania wszystkich typów włosów (grubych, cienkich, gęstych i rzadkich) zarówno suchych jak i mokrych, a także do delikatnych okolic ciała. 
Ostrza jednokrotnego użytku o szerokość cięcia 3,64. Górne ostrze jest ruchome natomiast dolne nieruchome. Taka konstrukcja wyklucza uszkodzenie skóry. Strzygarka wyposażona w pięciostopniowy ledowy wskaźnik naładowania baterii, akumulator strzygarki jonowo-litowy (Li-Ion) wielokrotnego ładowania. Oddzielna ładowarka zawiera przewód elektryczny do podłączenia strzygarki podczas ładowania. 
Zapewnia 160 min. pracy po pełnym naładowaniu baterii, czas ładowania 3 godz. Pozostałe parametry zgodne z SWIZ. DOPUSZCZA SIĘ: strzygarkę chirurgiczną z ruchomą głowicą z ładowarką, bezprzewodową, akumulatorową z wymiennymi ostrzami.  Strzygarka chirurgiczna stosowana do usuwania owłosienia ze skóry pacjentów przed zabiegami operacyjnymi i innymi zabiegami inwazyjnymi. Strzygarka chirurgiczna może być stosowana do usuwania zarówno grubych jak i delikatnych krótkich jaki długich mokrych oraz suchych włosów. Może być bezpiecznie stosowana nawet w delikatnych okolicach ciała. Zapewnia min.160 min. pracy po pełnym naładowaniu baterii. Strzygarka zapewnia najniższy – poniżej 2%- współczynnik zacięć. Dzięki ruchomej głowicy zapewnia najlepszy dostęp do wszystkich okolic ciała, pozostałe parametry zgodnie z SIWZ. DOPUSZCZA SIĘ strzygarkę chirurgiczną wraz z ładowarką z nieruchomą głowicą, bezprzewodowej, akumulatorowej, ładowanej indukcyjnie, z zakładanymi ostrzami jednorazowego użytku, ergonomicznej, lekkiej, poręcznej, z wbudowanym wskaźnikiem ładowania baterii, o czasie pracy po maksymalnym naładowaniu ok. 2 godziny. Możliwość dezynfekcji przez zanurzenie- klasa szczelności IPX7. Gwarancja 24 miesiące, pozostałe parametry zgodnie z SIWZ. 
WYMAGA SIĘ: aby ruchoma część ostrza znajdowała się powyżej części nieruchomej.Pozostałe parametry zgodnie z SIWZ. 
</t>
    </r>
  </si>
  <si>
    <r>
      <t xml:space="preserve">Ostrza do strzygarki z poz. 1 jednorazowe, neurochirurgiczne, ostrza pakowane pojedynczo, czyste biologicznie, umożliwiajace usuwanie bardzo gęstego owłosienia, wysokość strzyżenia nie większa niż 0,5 mm, szerokość strzyżenia co najmniej 32 mm, nieuszkadzające skóry. </t>
    </r>
    <r>
      <rPr>
        <sz val="9"/>
        <color rgb="FFFF0000"/>
        <rFont val="Calibri"/>
        <family val="2"/>
        <charset val="238"/>
        <scheme val="minor"/>
      </rPr>
      <t xml:space="preserve"> DOPUSZCZA SIĘ: ostrza do usuwania włosów ze skóry głowy zarówno mokrych jak i suchych, o każdej grubości zarówno bardzo gęstych jak i rzadkich, z bardzo niskim, poniżej 5%, współczynniku zacięć, nie powodujących uszkodzeń skóry. Pozostałe parametry zgodne z SWIZ. DOPUSZCZA SIĘ: ostrza do usuwania każdego rodzaju włosów ze skóry głowy, przystosowane do strzygarki z ruchomą głowicą, z najniższym na rynku współczynnikiem zacięć potwierdzony badaniami, na poziomie poniżej 2%? Szerokość cięcia 30mm. Pozostałe parametry zgodne z SWIZ. DOPUSZCZA SIĘ: ostrza do strzygarki z poz. 1 jednorazowych, neurochirurgicznych, ostrza pakowane pojedynczo, czyste biologicznie, umożliwiające usuwanie bardzo gęstego owłosienia. Szerokość strzyżenia co najmniej: 45 mm, wysokość strzyżenia 0,5-1,5 mm. Ostrza nieuszkadzające skóry, pozostałe parametry zgodnie z SIWZ. 
WYMAGA SIĘ: aby ruchoma część ostrza znajdowała się powyżej części nieruchomej.Pozostałe parametry zgodnie z SIWZ. </t>
    </r>
  </si>
  <si>
    <r>
      <t xml:space="preserve">Maska do tlenoterapii biernej z drenem dł. 2,1 m i workiem zwiększającym koncentrację tlenu powyzej 80 %, przy przepływie 10-15 l/min, jednorazowego użytku, ze skrzydełkami lub innym mankietem uszczelniającym. </t>
    </r>
    <r>
      <rPr>
        <sz val="9"/>
        <color rgb="FFFF0000"/>
        <rFont val="Calibri"/>
        <family val="2"/>
        <charset val="238"/>
        <scheme val="minor"/>
      </rPr>
      <t xml:space="preserve">WYMAGA SIĘ w celu identyfikacji produktu, by na opakawaniu jednostkowym był umieszczony numer katalogowy. DOPUSZCZA SIĘ, NIE WYMAGA: aby w celu łatwej identyfikacji produktu etykiety jednostkowe zawierały piktogram wraz z opisem elementów zestawu. Pozostałe parametry zgodnie z SIWZ. DOPUSZCZA SIE, NIE WYMAGA:  maski wolne od lateksu i DEHP z łatwym do identyfikacji potwierdzeniem na etykiecie produktu. Pozostałe parametry zgodnie z SIWZ. </t>
    </r>
  </si>
  <si>
    <r>
      <t xml:space="preserve">Maska tlenowa dla dorosłych z płynną regulacją stężenia tlenu z drenem dł.1,8 m, jednorazowego użytku, anatomicznie wyprofilowana. </t>
    </r>
    <r>
      <rPr>
        <sz val="9"/>
        <color rgb="FFFF0000"/>
        <rFont val="Calibri"/>
        <family val="2"/>
        <charset val="238"/>
        <scheme val="minor"/>
      </rPr>
      <t xml:space="preserve">DOPUSZCZA SIĘ: maskę z płynną regulacją tlenu , anatomicznie wyprofilowaną, z drenem dł. 2,1 m, pozostałe parametry zgodnie z SIWZ. DOPUSZCZA SIĘ: maski z drenem o długości 210 cm, pozostałe parametry zgodnie z SIWZ. WYMAGA SIĘ: w celu identyfikacji produktu, by na opakawaniu jednostkowym był umieszczony numer katalogowy. DOPUSZCZA SIĘ, NIE WYMAGA: aby w celu łatwej identyfikacji produktu etykiety jednostkowe zawierały piktogram wraz z opisem elementów zestawu. Pozostałe parametry zgodnie z SIWZ. DOPUSZCZA SIE, NIE WYMAGA:  maski wolne od lateksu i DEHP z łatwym do identyfikacji potwierdzeniem na etykiecie produktu. Pozostałe parametry zgodnie z SIWZ. </t>
    </r>
  </si>
  <si>
    <r>
      <t xml:space="preserve">Maski twarzowe do tlenoterapii biernej z drenem dł. 2,1 m, z możliwością zastosowania w środowisku MRI, bez PCV, z miękkim mankietem uszczelniającym.  </t>
    </r>
    <r>
      <rPr>
        <sz val="9"/>
        <color rgb="FFFF0000"/>
        <rFont val="Calibri"/>
        <family val="2"/>
        <charset val="238"/>
        <scheme val="minor"/>
      </rPr>
      <t xml:space="preserve">DOPUSZCZA SIĘ, NIE WYMAGA: by maski twarzowe do tlenoterapii biernej z drenem 2,1 m , z możliwością zastosowania w środowisku MRI , bez PCV, wykonane były z polipropylenu i posiadały miękki mankiet uszczelniający z podwójnym podbródkiem umożliwiającym założenie maski u dużych i małych dorosłych, pozostałe parametry zgodnie z SIWZ. WYMAGA SIĘ: w celu identyfikacji produktu, by na opakawaniu jednostkowym był umieszczony numer katalogowy. DOPUSZCZA SIĘ, NIE WYMAGA: aby w celu łatwej identyfikacji produktu etykiety jednostkowe zawierały piktogram wraz z opisem elementów zestawu. Pozostałe parametry zgodnie z SIWZ.  DOPUSZCZA SIE, NIE WYMAGA:  maski wolne od lateksu i DEHP z łatwym do identyfikacji potwierdzeniem na etykiecie produktu. Pozostałe parametry zgodnie z SIWZ. </t>
    </r>
  </si>
  <si>
    <r>
      <t xml:space="preserve">Maska do podawania wysokich stężeń tlenu dla dorosłych z wentylem bezpieczeństwa, workiem,ze skrzydełkami lub innym mankietem uszczelniającym, z drenem dł. 210 cm, do komory hiperbarycznej, bez elementów metalowych, jednorazowego użytku. </t>
    </r>
    <r>
      <rPr>
        <sz val="9"/>
        <color rgb="FFFF0000"/>
        <rFont val="Calibri"/>
        <family val="2"/>
        <charset val="238"/>
        <scheme val="minor"/>
      </rPr>
      <t xml:space="preserve">WYMAGA SIĘ w celu identyfikacji produktu, by na opakawaniu jednostkowym był umieszczony numer katalogowy. DOPUSZCZA SIĘ, NIE WYMAGA: aby w celu łatwej identyfikacji produktu etykiety jednostkowe zawierały piktogram wraz z opisem elementów zestawu. Pozostałe parametry zgodnie z SIWZ.  DOPUSZCZA SIĘ maskę do podawania wysokich stężeń tlenu dla dorosłych z wentylem bezpieczeństwa, z 1 L workiem z obrotowym łącznikiem do podłączenia drenu, ze standardowym mankietem uszczelniającym, z drenem dł. 210 cm zakończonym łącznikiem uniwersalnym do podłączenia do różnych źródeł tlenu bez konieczności stosowania łączników DISS, do komory hiperbarycznej, maska z metalowym elementem zaciskowym umieszczonym w sposób umożliwiający jego usunięcie w zależności od potrzeb Zamawiającego, jednorazowego użytku.Pozostałe parametry zgodnie z SIWZ. DOPUSZCZA SIE, NIE WYMAGA:  maski wolne od lateksu i DEHP z łatwym do identyfikacji potwierdzeniem na etykiecie produktu. Pozostałe parametry zgodnie z SIWZ.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</si>
</sst>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zł&quot;_-;\-* #,##0.00\ &quot;zł&quot;_-;_-* &quot;-&quot;??\ &quot;zł&quot;_-;_-@_-"/>
    <numFmt numFmtId="43" formatCode="_-* #,##0.00\ _z_ł_-;\-* #,##0.00\ _z_ł_-;_-* &quot;-&quot;??\ _z_ł_-;_-@_-"/>
    <numFmt numFmtId="164" formatCode="_-* #,##0\ _z_ł_-;\-* #,##0\ _z_ł_-;_-* &quot;-&quot;??\ _z_ł_-;_-@_-"/>
    <numFmt numFmtId="165" formatCode="#,##0.00\ &quot;zł&quot;"/>
  </numFmts>
  <fonts count="26" x14ac:knownFonts="1">
    <font>
      <sz val="10"/>
      <name val="Arial CE"/>
      <charset val="238"/>
    </font>
    <font>
      <sz val="11"/>
      <color theme="1"/>
      <name val="Calibri"/>
      <family val="2"/>
      <charset val="238"/>
      <scheme val="minor"/>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9"/>
      <name val="Garamond"/>
      <family val="1"/>
      <charset val="238"/>
    </font>
    <font>
      <sz val="11"/>
      <color rgb="FFFF0000"/>
      <name val="Garamond"/>
      <family val="1"/>
      <charset val="238"/>
    </font>
    <font>
      <sz val="9"/>
      <color theme="1"/>
      <name val="Calibri"/>
      <family val="2"/>
      <charset val="238"/>
      <scheme val="minor"/>
    </font>
    <font>
      <b/>
      <sz val="9"/>
      <color theme="1"/>
      <name val="Calibri"/>
      <family val="2"/>
      <charset val="238"/>
      <scheme val="minor"/>
    </font>
    <font>
      <sz val="9"/>
      <name val="Calibri"/>
      <family val="2"/>
      <charset val="238"/>
      <scheme val="minor"/>
    </font>
    <font>
      <sz val="9"/>
      <color rgb="FFFF0000"/>
      <name val="Calibri"/>
      <family val="2"/>
      <charset val="238"/>
      <scheme val="minor"/>
    </font>
    <font>
      <b/>
      <sz val="9"/>
      <name val="Calibri"/>
      <family val="2"/>
      <charset val="238"/>
      <scheme val="minor"/>
    </font>
    <font>
      <b/>
      <sz val="9"/>
      <color rgb="FFFF0000"/>
      <name val="Calibri"/>
      <family val="2"/>
      <charset val="238"/>
      <scheme val="minor"/>
    </font>
    <font>
      <strike/>
      <sz val="9"/>
      <color rgb="FFFF0000"/>
      <name val="Calibri"/>
      <family val="2"/>
      <charset val="238"/>
      <scheme val="minor"/>
    </font>
    <font>
      <sz val="8"/>
      <color rgb="FFFF0000"/>
      <name val="Calibri"/>
      <family val="2"/>
      <charset val="238"/>
      <scheme val="minor"/>
    </font>
    <font>
      <i/>
      <sz val="11"/>
      <color rgb="FFFF0000"/>
      <name val="Garamond"/>
      <family val="1"/>
      <charset val="238"/>
    </font>
    <font>
      <i/>
      <sz val="11"/>
      <name val="Garamond"/>
      <family val="1"/>
      <charset val="238"/>
    </font>
    <font>
      <b/>
      <sz val="11"/>
      <color rgb="FFFF0000"/>
      <name val="Garamond"/>
      <family val="1"/>
      <charset val="238"/>
    </font>
    <font>
      <sz val="9"/>
      <color theme="3"/>
      <name val="Calibri"/>
      <family val="2"/>
      <charset val="238"/>
      <scheme val="minor"/>
    </font>
    <font>
      <sz val="10"/>
      <name val="Calibri"/>
      <family val="2"/>
      <charset val="238"/>
      <scheme val="minor"/>
    </font>
    <font>
      <sz val="10"/>
      <color rgb="FFFF0000"/>
      <name val="Calibri"/>
      <family val="2"/>
      <charset val="238"/>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8">
    <xf numFmtId="0" fontId="0" fillId="0" borderId="0"/>
    <xf numFmtId="43" fontId="3"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0" fontId="4" fillId="0" borderId="0"/>
    <xf numFmtId="0" fontId="5" fillId="0" borderId="0"/>
    <xf numFmtId="0" fontId="9" fillId="0" borderId="0"/>
    <xf numFmtId="0" fontId="8" fillId="0" borderId="0"/>
    <xf numFmtId="0" fontId="5" fillId="0" borderId="0"/>
    <xf numFmtId="0" fontId="8" fillId="0" borderId="0"/>
    <xf numFmtId="44" fontId="3" fillId="0" borderId="0" applyFont="0" applyFill="0" applyBorder="0" applyAlignment="0" applyProtection="0"/>
    <xf numFmtId="44" fontId="5" fillId="0" borderId="0" applyFont="0" applyFill="0" applyBorder="0" applyAlignment="0" applyProtection="0"/>
    <xf numFmtId="0" fontId="8" fillId="0" borderId="0"/>
    <xf numFmtId="0" fontId="3" fillId="0" borderId="0"/>
    <xf numFmtId="0" fontId="2" fillId="0" borderId="0"/>
    <xf numFmtId="0" fontId="8" fillId="0" borderId="0"/>
    <xf numFmtId="0" fontId="1" fillId="0" borderId="0"/>
  </cellStyleXfs>
  <cellXfs count="151">
    <xf numFmtId="0" fontId="0" fillId="0" borderId="0" xfId="0"/>
    <xf numFmtId="0" fontId="6" fillId="0" borderId="0"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right" vertical="top"/>
      <protection locked="0"/>
    </xf>
    <xf numFmtId="0" fontId="7" fillId="0" borderId="0" xfId="0" applyFont="1" applyFill="1" applyBorder="1" applyAlignment="1" applyProtection="1">
      <alignment horizontal="center" vertical="top"/>
      <protection locked="0"/>
    </xf>
    <xf numFmtId="3" fontId="6" fillId="0" borderId="0" xfId="0" applyNumberFormat="1"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0" xfId="0" applyFont="1" applyFill="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3" fontId="7" fillId="0" borderId="0" xfId="0" applyNumberFormat="1" applyFont="1" applyFill="1" applyBorder="1" applyAlignment="1" applyProtection="1">
      <alignment horizontal="left" vertical="top" wrapText="1"/>
      <protection locked="0"/>
    </xf>
    <xf numFmtId="3" fontId="6" fillId="0" borderId="0" xfId="0" applyNumberFormat="1" applyFont="1" applyFill="1" applyAlignment="1" applyProtection="1">
      <alignment horizontal="left" vertical="top" wrapText="1"/>
      <protection locked="0"/>
    </xf>
    <xf numFmtId="0" fontId="6" fillId="0" borderId="0" xfId="0" applyFont="1" applyFill="1" applyBorder="1" applyAlignment="1" applyProtection="1">
      <alignment horizontal="left" vertical="top" wrapText="1"/>
    </xf>
    <xf numFmtId="0" fontId="6" fillId="0" borderId="0" xfId="0" applyFont="1" applyFill="1" applyAlignment="1" applyProtection="1">
      <alignment horizontal="center" vertical="top" wrapText="1"/>
      <protection locked="0"/>
    </xf>
    <xf numFmtId="49" fontId="6" fillId="0" borderId="0"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top"/>
      <protection locked="0"/>
    </xf>
    <xf numFmtId="0" fontId="6" fillId="0" borderId="0" xfId="0" applyFont="1" applyFill="1" applyBorder="1" applyAlignment="1" applyProtection="1">
      <alignment horizontal="center" vertical="top" wrapText="1"/>
      <protection locked="0"/>
    </xf>
    <xf numFmtId="3" fontId="6" fillId="0" borderId="0" xfId="0" applyNumberFormat="1" applyFont="1" applyFill="1" applyBorder="1" applyAlignment="1" applyProtection="1">
      <alignment horizontal="right" vertical="top" wrapText="1"/>
      <protection locked="0"/>
    </xf>
    <xf numFmtId="49" fontId="6" fillId="0" borderId="4" xfId="0" applyNumberFormat="1" applyFont="1" applyFill="1" applyBorder="1" applyAlignment="1" applyProtection="1">
      <alignment horizontal="left" vertical="top" wrapText="1"/>
      <protection locked="0"/>
    </xf>
    <xf numFmtId="49" fontId="6" fillId="0" borderId="0" xfId="0" applyNumberFormat="1" applyFont="1" applyFill="1" applyAlignment="1" applyProtection="1">
      <alignment horizontal="lef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49" fontId="7" fillId="0" borderId="1" xfId="0" applyNumberFormat="1" applyFont="1" applyFill="1" applyBorder="1" applyAlignment="1" applyProtection="1">
      <alignment horizontal="left" vertical="top" wrapText="1"/>
      <protection locked="0"/>
    </xf>
    <xf numFmtId="3" fontId="7" fillId="0" borderId="1" xfId="0" applyNumberFormat="1" applyFont="1" applyFill="1" applyBorder="1" applyAlignment="1" applyProtection="1">
      <alignment horizontal="right" vertical="top" wrapText="1"/>
      <protection locked="0"/>
    </xf>
    <xf numFmtId="0" fontId="6" fillId="0" borderId="0" xfId="0" applyFont="1" applyFill="1" applyAlignment="1" applyProtection="1">
      <alignment horizontal="left" vertical="top"/>
      <protection locked="0"/>
    </xf>
    <xf numFmtId="0" fontId="6" fillId="0" borderId="0" xfId="0" applyFont="1" applyFill="1" applyAlignment="1" applyProtection="1">
      <alignment horizontal="right" vertical="top" wrapText="1"/>
      <protection locked="0"/>
    </xf>
    <xf numFmtId="0" fontId="6" fillId="0" borderId="0" xfId="0" applyFont="1" applyFill="1" applyAlignment="1" applyProtection="1">
      <alignment horizontal="right" vertical="top"/>
      <protection locked="0"/>
    </xf>
    <xf numFmtId="1" fontId="6" fillId="0" borderId="0" xfId="0" applyNumberFormat="1" applyFont="1" applyFill="1" applyAlignment="1" applyProtection="1">
      <alignment horizontal="left" vertical="top" wrapText="1"/>
      <protection locked="0"/>
    </xf>
    <xf numFmtId="0" fontId="6"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horizontal="left" vertical="top"/>
      <protection locked="0"/>
    </xf>
    <xf numFmtId="1" fontId="6" fillId="0" borderId="0" xfId="0" applyNumberFormat="1"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1" fontId="6" fillId="2" borderId="0" xfId="0" applyNumberFormat="1" applyFont="1" applyFill="1" applyBorder="1" applyAlignment="1" applyProtection="1">
      <alignment horizontal="left" vertical="top" wrapText="1"/>
      <protection locked="0"/>
    </xf>
    <xf numFmtId="0" fontId="6" fillId="2" borderId="0" xfId="0" applyFont="1" applyFill="1" applyBorder="1" applyAlignment="1" applyProtection="1">
      <alignment horizontal="center" vertical="top" wrapText="1"/>
      <protection locked="0"/>
    </xf>
    <xf numFmtId="0" fontId="7" fillId="2" borderId="1" xfId="0" applyFont="1" applyFill="1" applyBorder="1" applyAlignment="1" applyProtection="1">
      <alignment horizontal="left" vertical="top" wrapText="1"/>
      <protection locked="0"/>
    </xf>
    <xf numFmtId="44" fontId="6" fillId="2" borderId="5"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6"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center" vertical="top" wrapText="1"/>
      <protection locked="0"/>
    </xf>
    <xf numFmtId="0" fontId="7" fillId="2" borderId="1"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shrinkToFit="1"/>
      <protection locked="0"/>
    </xf>
    <xf numFmtId="44" fontId="6" fillId="0" borderId="1" xfId="0" applyNumberFormat="1" applyFont="1" applyFill="1" applyBorder="1" applyAlignment="1" applyProtection="1">
      <alignment horizontal="right" vertical="center" wrapText="1"/>
      <protection locked="0"/>
    </xf>
    <xf numFmtId="0" fontId="6" fillId="0" borderId="0" xfId="0" applyFont="1" applyFill="1" applyAlignment="1" applyProtection="1">
      <alignment horizontal="center" vertical="center" wrapText="1"/>
      <protection locked="0"/>
    </xf>
    <xf numFmtId="0" fontId="6" fillId="0" borderId="1" xfId="10" applyFont="1" applyFill="1" applyBorder="1" applyAlignment="1">
      <alignment horizontal="left" vertical="center" wrapText="1"/>
    </xf>
    <xf numFmtId="3" fontId="6" fillId="2" borderId="1" xfId="1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vertical="center" wrapText="1"/>
      <protection locked="0"/>
    </xf>
    <xf numFmtId="164" fontId="7"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5" xfId="0" applyFont="1" applyFill="1" applyBorder="1" applyAlignment="1" applyProtection="1">
      <alignment horizontal="center"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44" fontId="6" fillId="0" borderId="0" xfId="11" applyNumberFormat="1" applyFont="1" applyFill="1" applyBorder="1" applyAlignment="1" applyProtection="1">
      <alignment horizontal="left" vertical="center" wrapText="1"/>
      <protection locked="0"/>
    </xf>
    <xf numFmtId="44" fontId="6" fillId="0" borderId="0" xfId="0" applyNumberFormat="1" applyFont="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shrinkToFit="1"/>
      <protection locked="0"/>
    </xf>
    <xf numFmtId="0" fontId="7" fillId="0" borderId="1" xfId="0" applyFont="1" applyFill="1" applyBorder="1" applyAlignment="1" applyProtection="1">
      <alignment horizontal="center" vertical="top" wrapText="1"/>
      <protection locked="0"/>
    </xf>
    <xf numFmtId="165" fontId="7" fillId="2" borderId="1" xfId="0" applyNumberFormat="1" applyFont="1" applyFill="1" applyBorder="1" applyAlignment="1" applyProtection="1">
      <alignment horizontal="center" vertical="center" wrapText="1"/>
      <protection locked="0"/>
    </xf>
    <xf numFmtId="165" fontId="6" fillId="0" borderId="1" xfId="0" applyNumberFormat="1" applyFont="1" applyFill="1" applyBorder="1" applyAlignment="1" applyProtection="1">
      <alignment horizontal="center" vertical="center" wrapText="1" shrinkToFit="1"/>
      <protection locked="0"/>
    </xf>
    <xf numFmtId="165" fontId="6" fillId="0" borderId="0" xfId="0" applyNumberFormat="1" applyFont="1" applyFill="1" applyAlignment="1" applyProtection="1">
      <alignment horizontal="left" vertical="top" wrapText="1"/>
      <protection locked="0"/>
    </xf>
    <xf numFmtId="165" fontId="6" fillId="0" borderId="0" xfId="0" applyNumberFormat="1" applyFont="1" applyFill="1" applyBorder="1" applyAlignment="1" applyProtection="1">
      <alignment horizontal="left" vertical="top" wrapText="1"/>
      <protection locked="0"/>
    </xf>
    <xf numFmtId="165" fontId="6" fillId="2" borderId="0" xfId="0" applyNumberFormat="1" applyFont="1" applyFill="1" applyAlignment="1" applyProtection="1">
      <alignment horizontal="left" vertical="top" wrapText="1"/>
      <protection locked="0"/>
    </xf>
    <xf numFmtId="0" fontId="7" fillId="0" borderId="2" xfId="0" applyFont="1" applyFill="1" applyBorder="1" applyAlignment="1" applyProtection="1">
      <alignment horizontal="center"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3" fontId="13" fillId="0" borderId="1" xfId="15" applyNumberFormat="1" applyFont="1" applyFill="1" applyBorder="1" applyAlignment="1">
      <alignment horizontal="center" vertical="center" wrapText="1"/>
    </xf>
    <xf numFmtId="0" fontId="14" fillId="0" borderId="1" xfId="15" applyFont="1" applyFill="1" applyBorder="1" applyAlignment="1" applyProtection="1">
      <alignment horizontal="center" vertical="center" wrapText="1"/>
      <protection locked="0"/>
    </xf>
    <xf numFmtId="0" fontId="12" fillId="0" borderId="1" xfId="15" applyFont="1" applyFill="1" applyBorder="1" applyAlignment="1">
      <alignment vertical="center" wrapText="1"/>
    </xf>
    <xf numFmtId="0" fontId="12" fillId="0" borderId="1" xfId="15" applyFont="1" applyFill="1" applyBorder="1" applyAlignment="1">
      <alignment horizontal="center" vertical="center" wrapText="1"/>
    </xf>
    <xf numFmtId="0" fontId="14" fillId="0" borderId="1" xfId="13" applyFont="1" applyFill="1" applyBorder="1" applyAlignment="1">
      <alignment horizontal="left" vertical="center" wrapText="1"/>
    </xf>
    <xf numFmtId="0" fontId="14" fillId="0" borderId="1" xfId="15" applyFont="1" applyFill="1" applyBorder="1" applyAlignment="1">
      <alignment horizontal="left" vertical="center" wrapText="1"/>
    </xf>
    <xf numFmtId="49" fontId="14" fillId="0" borderId="1" xfId="13" applyNumberFormat="1" applyFont="1" applyFill="1" applyBorder="1" applyAlignment="1">
      <alignment horizontal="left" vertical="center" wrapText="1"/>
    </xf>
    <xf numFmtId="0" fontId="7" fillId="2" borderId="5" xfId="0" applyFont="1" applyFill="1" applyBorder="1" applyAlignment="1" applyProtection="1">
      <alignment horizontal="center" vertical="center" wrapText="1"/>
      <protection locked="0"/>
    </xf>
    <xf numFmtId="0" fontId="14" fillId="0" borderId="1" xfId="13" applyFont="1" applyFill="1" applyBorder="1" applyAlignment="1">
      <alignment horizontal="left" vertical="top" wrapText="1"/>
    </xf>
    <xf numFmtId="1" fontId="6" fillId="0" borderId="0" xfId="0" applyNumberFormat="1"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1" fontId="6" fillId="0" borderId="0" xfId="0" applyNumberFormat="1" applyFont="1" applyFill="1" applyBorder="1" applyAlignment="1" applyProtection="1">
      <alignment horizontal="center" vertical="center" wrapText="1"/>
      <protection locked="0"/>
    </xf>
    <xf numFmtId="1" fontId="6" fillId="2" borderId="0" xfId="0" applyNumberFormat="1" applyFont="1" applyFill="1" applyBorder="1" applyAlignment="1" applyProtection="1">
      <alignment horizontal="center" vertical="center" wrapText="1"/>
      <protection locked="0"/>
    </xf>
    <xf numFmtId="1" fontId="6" fillId="2" borderId="0" xfId="0" applyNumberFormat="1" applyFont="1" applyFill="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1" fontId="14" fillId="0" borderId="0" xfId="0" applyNumberFormat="1" applyFont="1" applyFill="1" applyAlignment="1" applyProtection="1">
      <alignment horizontal="left" vertical="top" wrapText="1"/>
      <protection locked="0"/>
    </xf>
    <xf numFmtId="0" fontId="14" fillId="0" borderId="0" xfId="0" applyFont="1" applyFill="1" applyAlignment="1" applyProtection="1">
      <alignment horizontal="center" vertical="center" wrapText="1"/>
      <protection locked="0"/>
    </xf>
    <xf numFmtId="165" fontId="14" fillId="0" borderId="0" xfId="0" applyNumberFormat="1" applyFont="1"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6" fillId="0" borderId="1" xfId="0" applyFont="1" applyFill="1" applyBorder="1" applyAlignment="1" applyProtection="1">
      <alignment horizontal="center" vertical="top" wrapText="1"/>
      <protection locked="0"/>
    </xf>
    <xf numFmtId="1" fontId="16" fillId="0" borderId="1"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1" fontId="14" fillId="0" borderId="4" xfId="0" applyNumberFormat="1" applyFont="1" applyFill="1" applyBorder="1" applyAlignment="1" applyProtection="1">
      <alignment horizontal="center" vertical="top" wrapText="1"/>
      <protection locked="0"/>
    </xf>
    <xf numFmtId="0" fontId="17" fillId="0" borderId="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3" fontId="13" fillId="0" borderId="1" xfId="17" applyNumberFormat="1" applyFont="1" applyFill="1" applyBorder="1" applyAlignment="1">
      <alignment horizontal="center" vertical="center" wrapText="1"/>
    </xf>
    <xf numFmtId="0" fontId="14" fillId="0" borderId="1" xfId="17" applyFont="1" applyFill="1" applyBorder="1" applyAlignment="1" applyProtection="1">
      <alignment horizontal="center" vertical="center" wrapText="1"/>
      <protection locked="0"/>
    </xf>
    <xf numFmtId="0" fontId="14" fillId="0" borderId="1" xfId="17" applyFont="1" applyFill="1" applyBorder="1" applyAlignment="1">
      <alignment horizontal="left" vertical="center" wrapText="1"/>
    </xf>
    <xf numFmtId="0" fontId="14" fillId="0" borderId="1" xfId="15" applyFont="1" applyFill="1" applyBorder="1" applyAlignment="1">
      <alignment horizontal="left" vertical="top" wrapText="1"/>
    </xf>
    <xf numFmtId="0" fontId="20" fillId="0" borderId="0" xfId="0" applyFont="1" applyFill="1" applyAlignment="1" applyProtection="1">
      <alignment horizontal="left" vertical="top" wrapText="1"/>
      <protection locked="0"/>
    </xf>
    <xf numFmtId="0" fontId="17" fillId="0" borderId="9"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11" fillId="2" borderId="1" xfId="0" applyFont="1" applyFill="1" applyBorder="1" applyAlignment="1" applyProtection="1">
      <alignment horizontal="center" vertical="center" wrapText="1"/>
      <protection locked="0"/>
    </xf>
    <xf numFmtId="0" fontId="24" fillId="0" borderId="1" xfId="15" applyFont="1" applyFill="1" applyBorder="1" applyAlignment="1">
      <alignment horizontal="left" vertical="center" wrapText="1"/>
    </xf>
    <xf numFmtId="0" fontId="6" fillId="0" borderId="0" xfId="0" applyFont="1" applyFill="1" applyBorder="1" applyAlignment="1" applyProtection="1">
      <alignment horizontal="justify" vertical="top" wrapText="1"/>
      <protection locked="0"/>
    </xf>
    <xf numFmtId="0" fontId="6" fillId="0" borderId="0" xfId="0" applyFont="1" applyFill="1" applyBorder="1" applyAlignment="1" applyProtection="1">
      <alignment vertical="top" wrapText="1"/>
      <protection locked="0"/>
    </xf>
    <xf numFmtId="0" fontId="6" fillId="0" borderId="0" xfId="0" applyFont="1" applyFill="1" applyAlignment="1" applyProtection="1">
      <alignment vertical="top" wrapText="1"/>
      <protection locked="0"/>
    </xf>
    <xf numFmtId="0" fontId="6" fillId="0" borderId="0" xfId="0" applyFont="1" applyFill="1" applyBorder="1" applyAlignment="1" applyProtection="1">
      <alignment horizontal="left" vertical="center" wrapText="1"/>
    </xf>
    <xf numFmtId="0" fontId="6" fillId="0" borderId="0" xfId="0" applyFont="1" applyFill="1" applyAlignment="1" applyProtection="1">
      <alignment horizontal="justify"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3" fontId="7" fillId="0" borderId="7" xfId="0" applyNumberFormat="1" applyFont="1" applyFill="1" applyBorder="1" applyAlignment="1" applyProtection="1">
      <alignment horizontal="center" vertical="top" wrapText="1"/>
      <protection locked="0"/>
    </xf>
    <xf numFmtId="0" fontId="6" fillId="0" borderId="8" xfId="0" applyFont="1" applyBorder="1" applyAlignment="1">
      <alignment horizontal="center" vertical="top" wrapText="1"/>
    </xf>
    <xf numFmtId="165" fontId="6" fillId="0" borderId="3" xfId="11" applyNumberFormat="1" applyFont="1" applyFill="1" applyBorder="1" applyAlignment="1" applyProtection="1">
      <alignment horizontal="left" vertical="center" wrapText="1"/>
      <protection locked="0"/>
    </xf>
    <xf numFmtId="165" fontId="6" fillId="0" borderId="3" xfId="0" applyNumberFormat="1" applyFont="1" applyBorder="1" applyAlignment="1">
      <alignment horizontal="left" vertical="center" wrapText="1"/>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165" fontId="6" fillId="0" borderId="4" xfId="11" applyNumberFormat="1" applyFont="1" applyFill="1" applyBorder="1" applyAlignment="1" applyProtection="1">
      <alignment horizontal="left" vertical="center" wrapText="1"/>
      <protection locked="0"/>
    </xf>
    <xf numFmtId="165" fontId="6" fillId="0" borderId="5" xfId="1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49" fontId="6"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49" fontId="6" fillId="0" borderId="5" xfId="0" applyNumberFormat="1" applyFont="1" applyFill="1" applyBorder="1" applyAlignment="1" applyProtection="1">
      <alignment horizontal="left" vertical="top" wrapText="1"/>
      <protection locked="0"/>
    </xf>
    <xf numFmtId="49" fontId="7" fillId="0" borderId="4" xfId="0" applyNumberFormat="1"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49" fontId="6" fillId="0" borderId="6"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vertical="top" wrapText="1"/>
      <protection locked="0"/>
    </xf>
    <xf numFmtId="0" fontId="11" fillId="0" borderId="0" xfId="0" applyFont="1" applyFill="1" applyBorder="1" applyAlignment="1" applyProtection="1">
      <alignment horizontal="justify" vertical="top" wrapText="1"/>
      <protection locked="0"/>
    </xf>
    <xf numFmtId="0" fontId="6" fillId="0" borderId="0" xfId="0" applyFont="1" applyAlignment="1">
      <alignment horizontal="justify" vertical="top" wrapText="1"/>
    </xf>
    <xf numFmtId="0" fontId="6" fillId="0" borderId="0" xfId="0" applyFont="1" applyFill="1" applyAlignment="1" applyProtection="1">
      <alignment horizontal="right" vertical="top" wrapText="1"/>
      <protection locked="0"/>
    </xf>
    <xf numFmtId="0" fontId="20" fillId="0" borderId="0" xfId="0" applyFont="1" applyFill="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16" fillId="0" borderId="1" xfId="0" applyFont="1" applyFill="1" applyBorder="1" applyAlignment="1" applyProtection="1">
      <alignment horizontal="center" vertical="top" wrapText="1"/>
      <protection locked="0"/>
    </xf>
    <xf numFmtId="0" fontId="14" fillId="0" borderId="5"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cellXfs>
  <cellStyles count="18">
    <cellStyle name="Dziesiętny" xfId="1" builtinId="3"/>
    <cellStyle name="Dziesiętny 2" xfId="2"/>
    <cellStyle name="Dziesiętny 3" xfId="3"/>
    <cellStyle name="Normalny" xfId="0" builtinId="0"/>
    <cellStyle name="Normalny 10" xfId="13"/>
    <cellStyle name="Normalny 12" xfId="16"/>
    <cellStyle name="Normalny 2" xfId="4"/>
    <cellStyle name="Normalny 2 2" xfId="5"/>
    <cellStyle name="Normalny 2 2 2" xfId="14"/>
    <cellStyle name="Normalny 3" xfId="6"/>
    <cellStyle name="Normalny 4" xfId="7"/>
    <cellStyle name="Normalny 5" xfId="15"/>
    <cellStyle name="Normalny 5 2" xfId="1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92"/>
  <sheetViews>
    <sheetView showGridLines="0" tabSelected="1" view="pageLayout" topLeftCell="B1" zoomScale="115" zoomScaleNormal="100" zoomScaleSheetLayoutView="100" zoomScalePageLayoutView="115" workbookViewId="0">
      <selection activeCell="K6" sqref="K6"/>
    </sheetView>
  </sheetViews>
  <sheetFormatPr defaultColWidth="9.140625" defaultRowHeight="15" x14ac:dyDescent="0.2"/>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x14ac:dyDescent="0.2">
      <c r="D1" s="2" t="s">
        <v>35</v>
      </c>
    </row>
    <row r="2" spans="2:6" ht="18" customHeight="1" x14ac:dyDescent="0.2">
      <c r="B2" s="3"/>
      <c r="C2" s="3" t="s">
        <v>30</v>
      </c>
      <c r="D2" s="3"/>
    </row>
    <row r="3" spans="2:6" ht="18" customHeight="1" x14ac:dyDescent="0.2"/>
    <row r="4" spans="2:6" ht="18" customHeight="1" x14ac:dyDescent="0.2">
      <c r="B4" s="1" t="s">
        <v>21</v>
      </c>
      <c r="C4" s="1" t="s">
        <v>51</v>
      </c>
      <c r="E4" s="5"/>
    </row>
    <row r="5" spans="2:6" ht="6" customHeight="1" x14ac:dyDescent="0.2">
      <c r="E5" s="5"/>
    </row>
    <row r="6" spans="2:6" ht="37.5" customHeight="1" x14ac:dyDescent="0.2">
      <c r="B6" s="1" t="s">
        <v>20</v>
      </c>
      <c r="C6" s="130" t="s">
        <v>52</v>
      </c>
      <c r="D6" s="130"/>
      <c r="E6" s="6"/>
      <c r="F6" s="7"/>
    </row>
    <row r="7" spans="2:6" ht="14.25" customHeight="1" x14ac:dyDescent="0.2"/>
    <row r="8" spans="2:6" ht="14.25" customHeight="1" x14ac:dyDescent="0.2">
      <c r="B8" s="8" t="s">
        <v>17</v>
      </c>
      <c r="C8" s="131"/>
      <c r="D8" s="132"/>
      <c r="E8" s="5"/>
    </row>
    <row r="9" spans="2:6" ht="31.5" customHeight="1" x14ac:dyDescent="0.2">
      <c r="B9" s="8" t="s">
        <v>22</v>
      </c>
      <c r="C9" s="133"/>
      <c r="D9" s="134"/>
      <c r="E9" s="5"/>
    </row>
    <row r="10" spans="2:6" ht="18" customHeight="1" x14ac:dyDescent="0.2">
      <c r="B10" s="8" t="s">
        <v>16</v>
      </c>
      <c r="C10" s="120"/>
      <c r="D10" s="121"/>
      <c r="E10" s="5"/>
    </row>
    <row r="11" spans="2:6" ht="18" customHeight="1" x14ac:dyDescent="0.2">
      <c r="B11" s="8" t="s">
        <v>24</v>
      </c>
      <c r="C11" s="120"/>
      <c r="D11" s="121"/>
      <c r="E11" s="5"/>
    </row>
    <row r="12" spans="2:6" ht="18" customHeight="1" x14ac:dyDescent="0.2">
      <c r="B12" s="8" t="s">
        <v>25</v>
      </c>
      <c r="C12" s="120"/>
      <c r="D12" s="121"/>
      <c r="E12" s="5"/>
    </row>
    <row r="13" spans="2:6" ht="18" customHeight="1" x14ac:dyDescent="0.2">
      <c r="B13" s="8" t="s">
        <v>26</v>
      </c>
      <c r="C13" s="120"/>
      <c r="D13" s="121"/>
      <c r="E13" s="5"/>
    </row>
    <row r="14" spans="2:6" ht="18" customHeight="1" x14ac:dyDescent="0.2">
      <c r="B14" s="8" t="s">
        <v>27</v>
      </c>
      <c r="C14" s="120"/>
      <c r="D14" s="121"/>
      <c r="E14" s="5"/>
    </row>
    <row r="15" spans="2:6" ht="18" customHeight="1" x14ac:dyDescent="0.2">
      <c r="B15" s="8" t="s">
        <v>28</v>
      </c>
      <c r="C15" s="120"/>
      <c r="D15" s="121"/>
      <c r="E15" s="5"/>
    </row>
    <row r="16" spans="2:6" ht="18" customHeight="1" x14ac:dyDescent="0.2">
      <c r="B16" s="8" t="s">
        <v>29</v>
      </c>
      <c r="C16" s="120"/>
      <c r="D16" s="121"/>
      <c r="E16" s="5"/>
    </row>
    <row r="17" spans="1:5" ht="18" customHeight="1" x14ac:dyDescent="0.2">
      <c r="C17" s="5"/>
      <c r="D17" s="9"/>
      <c r="E17" s="5"/>
    </row>
    <row r="18" spans="1:5" ht="18" customHeight="1" x14ac:dyDescent="0.2">
      <c r="B18" s="126" t="s">
        <v>23</v>
      </c>
      <c r="C18" s="127"/>
      <c r="D18" s="10"/>
      <c r="E18" s="7"/>
    </row>
    <row r="19" spans="1:5" ht="6.75" customHeight="1" thickBot="1" x14ac:dyDescent="0.25">
      <c r="C19" s="7"/>
      <c r="D19" s="10"/>
      <c r="E19" s="7"/>
    </row>
    <row r="20" spans="1:5" ht="18" customHeight="1" thickBot="1" x14ac:dyDescent="0.25">
      <c r="B20" s="68" t="s">
        <v>48</v>
      </c>
      <c r="C20" s="122" t="s">
        <v>0</v>
      </c>
      <c r="D20" s="123"/>
    </row>
    <row r="21" spans="1:5" ht="18" customHeight="1" x14ac:dyDescent="0.2">
      <c r="A21" s="11"/>
      <c r="B21" s="74" t="s">
        <v>53</v>
      </c>
      <c r="C21" s="124"/>
      <c r="D21" s="125"/>
    </row>
    <row r="22" spans="1:5" ht="18" customHeight="1" x14ac:dyDescent="0.2">
      <c r="A22" s="11"/>
      <c r="B22" s="74" t="s">
        <v>54</v>
      </c>
      <c r="C22" s="124"/>
      <c r="D22" s="125"/>
    </row>
    <row r="23" spans="1:5" s="71" customFormat="1" ht="18" customHeight="1" x14ac:dyDescent="0.2">
      <c r="A23" s="11"/>
      <c r="B23" s="74" t="s">
        <v>55</v>
      </c>
      <c r="C23" s="128"/>
      <c r="D23" s="129"/>
    </row>
    <row r="24" spans="1:5" s="71" customFormat="1" ht="18" customHeight="1" x14ac:dyDescent="0.2">
      <c r="A24" s="11"/>
      <c r="B24" s="74" t="s">
        <v>56</v>
      </c>
      <c r="C24" s="128"/>
      <c r="D24" s="129"/>
    </row>
    <row r="25" spans="1:5" s="71" customFormat="1" ht="18" customHeight="1" x14ac:dyDescent="0.2">
      <c r="A25" s="11"/>
      <c r="B25" s="74" t="s">
        <v>57</v>
      </c>
      <c r="C25" s="128"/>
      <c r="D25" s="129"/>
    </row>
    <row r="26" spans="1:5" s="71" customFormat="1" ht="18" customHeight="1" x14ac:dyDescent="0.2">
      <c r="A26" s="11"/>
      <c r="B26" s="74" t="s">
        <v>58</v>
      </c>
      <c r="C26" s="128"/>
      <c r="D26" s="129"/>
    </row>
    <row r="27" spans="1:5" s="71" customFormat="1" ht="18" customHeight="1" x14ac:dyDescent="0.2">
      <c r="A27" s="11"/>
      <c r="B27" s="74" t="s">
        <v>59</v>
      </c>
      <c r="C27" s="128"/>
      <c r="D27" s="129"/>
    </row>
    <row r="28" spans="1:5" s="71" customFormat="1" ht="18" customHeight="1" x14ac:dyDescent="0.2">
      <c r="A28" s="11"/>
      <c r="B28" s="74" t="s">
        <v>60</v>
      </c>
      <c r="C28" s="128"/>
      <c r="D28" s="129"/>
    </row>
    <row r="29" spans="1:5" s="71" customFormat="1" ht="18" customHeight="1" x14ac:dyDescent="0.2">
      <c r="A29" s="11"/>
      <c r="B29" s="74" t="s">
        <v>61</v>
      </c>
      <c r="C29" s="128"/>
      <c r="D29" s="129"/>
    </row>
    <row r="30" spans="1:5" s="71" customFormat="1" ht="18" customHeight="1" x14ac:dyDescent="0.2">
      <c r="A30" s="11"/>
      <c r="B30" s="74" t="s">
        <v>62</v>
      </c>
      <c r="C30" s="128"/>
      <c r="D30" s="129"/>
    </row>
    <row r="31" spans="1:5" s="71" customFormat="1" ht="18" customHeight="1" x14ac:dyDescent="0.2">
      <c r="A31" s="11"/>
      <c r="B31" s="74" t="s">
        <v>63</v>
      </c>
      <c r="C31" s="128"/>
      <c r="D31" s="129"/>
    </row>
    <row r="32" spans="1:5" s="71" customFormat="1" ht="18" customHeight="1" x14ac:dyDescent="0.2">
      <c r="A32" s="11"/>
      <c r="B32" s="74" t="s">
        <v>64</v>
      </c>
      <c r="C32" s="128"/>
      <c r="D32" s="129"/>
    </row>
    <row r="33" spans="1:4" s="71" customFormat="1" ht="18" customHeight="1" x14ac:dyDescent="0.2">
      <c r="A33" s="11"/>
      <c r="B33" s="74" t="s">
        <v>65</v>
      </c>
      <c r="C33" s="128"/>
      <c r="D33" s="129"/>
    </row>
    <row r="34" spans="1:4" s="71" customFormat="1" ht="18" customHeight="1" x14ac:dyDescent="0.2">
      <c r="A34" s="11"/>
      <c r="B34" s="74" t="s">
        <v>66</v>
      </c>
      <c r="C34" s="128"/>
      <c r="D34" s="129"/>
    </row>
    <row r="35" spans="1:4" s="71" customFormat="1" ht="18" customHeight="1" x14ac:dyDescent="0.2">
      <c r="A35" s="11"/>
      <c r="B35" s="74" t="s">
        <v>67</v>
      </c>
      <c r="C35" s="128"/>
      <c r="D35" s="129"/>
    </row>
    <row r="36" spans="1:4" s="71" customFormat="1" ht="18" customHeight="1" x14ac:dyDescent="0.2">
      <c r="A36" s="11"/>
      <c r="B36" s="74" t="s">
        <v>68</v>
      </c>
      <c r="C36" s="128"/>
      <c r="D36" s="129"/>
    </row>
    <row r="37" spans="1:4" s="71" customFormat="1" ht="18" customHeight="1" x14ac:dyDescent="0.2">
      <c r="A37" s="11"/>
      <c r="B37" s="74" t="s">
        <v>69</v>
      </c>
      <c r="C37" s="128"/>
      <c r="D37" s="129"/>
    </row>
    <row r="38" spans="1:4" s="71" customFormat="1" ht="18" customHeight="1" x14ac:dyDescent="0.2">
      <c r="A38" s="11"/>
      <c r="B38" s="74" t="s">
        <v>70</v>
      </c>
      <c r="C38" s="128"/>
      <c r="D38" s="129"/>
    </row>
    <row r="39" spans="1:4" s="71" customFormat="1" ht="18" customHeight="1" x14ac:dyDescent="0.2">
      <c r="A39" s="11"/>
      <c r="B39" s="74" t="s">
        <v>71</v>
      </c>
      <c r="C39" s="128"/>
      <c r="D39" s="129"/>
    </row>
    <row r="40" spans="1:4" s="71" customFormat="1" ht="18" customHeight="1" x14ac:dyDescent="0.2">
      <c r="A40" s="11"/>
      <c r="B40" s="74" t="s">
        <v>72</v>
      </c>
      <c r="C40" s="128"/>
      <c r="D40" s="129"/>
    </row>
    <row r="41" spans="1:4" s="71" customFormat="1" ht="18" customHeight="1" x14ac:dyDescent="0.2">
      <c r="A41" s="11"/>
      <c r="B41" s="74" t="s">
        <v>73</v>
      </c>
      <c r="C41" s="128"/>
      <c r="D41" s="129"/>
    </row>
    <row r="42" spans="1:4" s="71" customFormat="1" ht="18" customHeight="1" x14ac:dyDescent="0.2">
      <c r="A42" s="11"/>
      <c r="B42" s="74" t="s">
        <v>74</v>
      </c>
      <c r="C42" s="128"/>
      <c r="D42" s="129"/>
    </row>
    <row r="43" spans="1:4" s="71" customFormat="1" ht="18" customHeight="1" x14ac:dyDescent="0.2">
      <c r="A43" s="11"/>
      <c r="B43" s="74" t="s">
        <v>75</v>
      </c>
      <c r="C43" s="128"/>
      <c r="D43" s="129"/>
    </row>
    <row r="44" spans="1:4" s="71" customFormat="1" ht="18" customHeight="1" x14ac:dyDescent="0.2">
      <c r="A44" s="11"/>
      <c r="B44" s="74" t="s">
        <v>76</v>
      </c>
      <c r="C44" s="128"/>
      <c r="D44" s="129"/>
    </row>
    <row r="45" spans="1:4" s="71" customFormat="1" ht="18" customHeight="1" x14ac:dyDescent="0.2">
      <c r="A45" s="11"/>
      <c r="B45" s="74" t="s">
        <v>77</v>
      </c>
      <c r="C45" s="128"/>
      <c r="D45" s="129"/>
    </row>
    <row r="46" spans="1:4" s="71" customFormat="1" ht="18" customHeight="1" x14ac:dyDescent="0.2">
      <c r="A46" s="11"/>
      <c r="B46" s="74" t="s">
        <v>78</v>
      </c>
      <c r="C46" s="128"/>
      <c r="D46" s="129"/>
    </row>
    <row r="47" spans="1:4" s="71" customFormat="1" ht="18" customHeight="1" x14ac:dyDescent="0.2">
      <c r="A47" s="11"/>
      <c r="B47" s="74" t="s">
        <v>79</v>
      </c>
      <c r="C47" s="128"/>
      <c r="D47" s="129"/>
    </row>
    <row r="48" spans="1:4" s="71" customFormat="1" ht="18" customHeight="1" x14ac:dyDescent="0.2">
      <c r="A48" s="11"/>
      <c r="B48" s="74" t="s">
        <v>80</v>
      </c>
      <c r="C48" s="128"/>
      <c r="D48" s="129"/>
    </row>
    <row r="49" spans="1:4" s="71" customFormat="1" ht="18" customHeight="1" x14ac:dyDescent="0.2">
      <c r="A49" s="11"/>
      <c r="B49" s="74" t="s">
        <v>81</v>
      </c>
      <c r="C49" s="128"/>
      <c r="D49" s="129"/>
    </row>
    <row r="50" spans="1:4" s="71" customFormat="1" ht="18" customHeight="1" x14ac:dyDescent="0.2">
      <c r="A50" s="11"/>
      <c r="B50" s="74" t="s">
        <v>82</v>
      </c>
      <c r="C50" s="128"/>
      <c r="D50" s="129"/>
    </row>
    <row r="51" spans="1:4" s="71" customFormat="1" ht="18" customHeight="1" x14ac:dyDescent="0.2">
      <c r="A51" s="11"/>
      <c r="B51" s="74" t="s">
        <v>83</v>
      </c>
      <c r="C51" s="128"/>
      <c r="D51" s="129"/>
    </row>
    <row r="52" spans="1:4" s="71" customFormat="1" ht="18" customHeight="1" x14ac:dyDescent="0.2">
      <c r="A52" s="11"/>
      <c r="B52" s="74" t="s">
        <v>84</v>
      </c>
      <c r="C52" s="128"/>
      <c r="D52" s="129"/>
    </row>
    <row r="53" spans="1:4" s="71" customFormat="1" ht="18" customHeight="1" x14ac:dyDescent="0.2">
      <c r="A53" s="11"/>
      <c r="B53" s="74" t="s">
        <v>85</v>
      </c>
      <c r="C53" s="128"/>
      <c r="D53" s="129"/>
    </row>
    <row r="54" spans="1:4" s="71" customFormat="1" ht="18" customHeight="1" x14ac:dyDescent="0.2">
      <c r="A54" s="11"/>
      <c r="B54" s="74" t="s">
        <v>86</v>
      </c>
      <c r="C54" s="128"/>
      <c r="D54" s="129"/>
    </row>
    <row r="55" spans="1:4" s="71" customFormat="1" ht="18" customHeight="1" x14ac:dyDescent="0.2">
      <c r="A55" s="11"/>
      <c r="B55" s="74" t="s">
        <v>87</v>
      </c>
      <c r="C55" s="128"/>
      <c r="D55" s="129"/>
    </row>
    <row r="56" spans="1:4" s="71" customFormat="1" ht="18" customHeight="1" x14ac:dyDescent="0.2">
      <c r="A56" s="11"/>
      <c r="B56" s="74" t="s">
        <v>88</v>
      </c>
      <c r="C56" s="128"/>
      <c r="D56" s="129"/>
    </row>
    <row r="57" spans="1:4" s="71" customFormat="1" ht="18" customHeight="1" x14ac:dyDescent="0.2">
      <c r="A57" s="11"/>
      <c r="B57" s="74" t="s">
        <v>89</v>
      </c>
      <c r="C57" s="128"/>
      <c r="D57" s="129"/>
    </row>
    <row r="58" spans="1:4" s="71" customFormat="1" ht="18" customHeight="1" x14ac:dyDescent="0.2">
      <c r="A58" s="11"/>
      <c r="B58" s="74" t="s">
        <v>90</v>
      </c>
      <c r="C58" s="128"/>
      <c r="D58" s="129"/>
    </row>
    <row r="59" spans="1:4" s="71" customFormat="1" ht="18" customHeight="1" x14ac:dyDescent="0.2">
      <c r="A59" s="11"/>
      <c r="B59" s="74" t="s">
        <v>91</v>
      </c>
      <c r="C59" s="128"/>
      <c r="D59" s="129"/>
    </row>
    <row r="60" spans="1:4" s="71" customFormat="1" ht="18" customHeight="1" x14ac:dyDescent="0.2">
      <c r="A60" s="11"/>
      <c r="B60" s="74" t="s">
        <v>92</v>
      </c>
      <c r="C60" s="128"/>
      <c r="D60" s="129"/>
    </row>
    <row r="61" spans="1:4" s="71" customFormat="1" ht="18" customHeight="1" x14ac:dyDescent="0.2">
      <c r="A61" s="11"/>
      <c r="B61" s="74" t="s">
        <v>93</v>
      </c>
      <c r="C61" s="128"/>
      <c r="D61" s="129"/>
    </row>
    <row r="62" spans="1:4" s="71" customFormat="1" ht="18" customHeight="1" x14ac:dyDescent="0.2">
      <c r="A62" s="11"/>
      <c r="B62" s="74" t="s">
        <v>94</v>
      </c>
      <c r="C62" s="128"/>
      <c r="D62" s="129"/>
    </row>
    <row r="63" spans="1:4" s="71" customFormat="1" ht="18" customHeight="1" x14ac:dyDescent="0.2">
      <c r="A63" s="11"/>
      <c r="B63" s="74" t="s">
        <v>95</v>
      </c>
      <c r="C63" s="128"/>
      <c r="D63" s="129"/>
    </row>
    <row r="64" spans="1:4" s="71" customFormat="1" ht="18" customHeight="1" x14ac:dyDescent="0.2">
      <c r="A64" s="11"/>
      <c r="B64" s="73"/>
      <c r="C64" s="58"/>
      <c r="D64" s="59"/>
    </row>
    <row r="65" spans="1:6" s="71" customFormat="1" ht="72.599999999999994" customHeight="1" x14ac:dyDescent="0.2">
      <c r="A65" s="11" t="s">
        <v>38</v>
      </c>
      <c r="B65" s="118" t="s">
        <v>45</v>
      </c>
      <c r="C65" s="118"/>
      <c r="D65" s="118"/>
    </row>
    <row r="66" spans="1:6" s="71" customFormat="1" ht="21" customHeight="1" x14ac:dyDescent="0.2">
      <c r="A66" s="71" t="s">
        <v>39</v>
      </c>
      <c r="B66" s="127" t="s">
        <v>19</v>
      </c>
      <c r="C66" s="127"/>
      <c r="D66" s="127"/>
      <c r="E66" s="12"/>
    </row>
    <row r="67" spans="1:6" s="71" customFormat="1" ht="33" customHeight="1" x14ac:dyDescent="0.2">
      <c r="A67" s="71" t="s">
        <v>40</v>
      </c>
      <c r="B67" s="142" t="s">
        <v>96</v>
      </c>
      <c r="C67" s="142"/>
      <c r="D67" s="142"/>
      <c r="E67" s="13"/>
      <c r="F67" s="72"/>
    </row>
    <row r="68" spans="1:6" s="14" customFormat="1" ht="54" customHeight="1" x14ac:dyDescent="0.2">
      <c r="A68" s="71" t="s">
        <v>41</v>
      </c>
      <c r="B68" s="115" t="s">
        <v>47</v>
      </c>
      <c r="C68" s="115"/>
      <c r="D68" s="115"/>
      <c r="E68" s="15"/>
    </row>
    <row r="69" spans="1:6" s="71" customFormat="1" ht="26.45" customHeight="1" x14ac:dyDescent="0.2">
      <c r="A69" s="71" t="s">
        <v>42</v>
      </c>
      <c r="B69" s="143" t="s">
        <v>201</v>
      </c>
      <c r="C69" s="143"/>
      <c r="D69" s="143"/>
      <c r="E69" s="12"/>
      <c r="F69" s="72"/>
    </row>
    <row r="70" spans="1:6" s="100" customFormat="1" ht="40.5" customHeight="1" x14ac:dyDescent="0.2">
      <c r="A70" s="100" t="s">
        <v>202</v>
      </c>
      <c r="B70" s="115" t="s">
        <v>12</v>
      </c>
      <c r="C70" s="115"/>
      <c r="D70" s="115"/>
      <c r="E70" s="12"/>
      <c r="F70" s="101"/>
    </row>
    <row r="71" spans="1:6" ht="27.75" customHeight="1" x14ac:dyDescent="0.2">
      <c r="A71" s="48" t="s">
        <v>43</v>
      </c>
      <c r="B71" s="116" t="s">
        <v>14</v>
      </c>
      <c r="C71" s="117"/>
      <c r="D71" s="117"/>
      <c r="E71" s="12"/>
      <c r="F71" s="7"/>
    </row>
    <row r="72" spans="1:6" ht="39.75" customHeight="1" x14ac:dyDescent="0.2">
      <c r="A72" s="48" t="s">
        <v>44</v>
      </c>
      <c r="B72" s="115" t="s">
        <v>15</v>
      </c>
      <c r="C72" s="119"/>
      <c r="D72" s="119"/>
      <c r="E72" s="12"/>
      <c r="F72" s="7"/>
    </row>
    <row r="73" spans="1:6" ht="90.6" customHeight="1" x14ac:dyDescent="0.2">
      <c r="A73" s="48" t="s">
        <v>203</v>
      </c>
      <c r="B73" s="115" t="s">
        <v>46</v>
      </c>
      <c r="C73" s="144"/>
      <c r="D73" s="144"/>
      <c r="E73" s="12"/>
      <c r="F73" s="7"/>
    </row>
    <row r="74" spans="1:6" s="69" customFormat="1" ht="28.5" customHeight="1" x14ac:dyDescent="0.2">
      <c r="A74" s="69" t="s">
        <v>49</v>
      </c>
      <c r="B74" s="126" t="s">
        <v>50</v>
      </c>
      <c r="C74" s="126"/>
      <c r="D74" s="126"/>
      <c r="E74" s="12"/>
      <c r="F74" s="70"/>
    </row>
    <row r="75" spans="1:6" ht="18" customHeight="1" x14ac:dyDescent="0.2">
      <c r="A75" s="48" t="s">
        <v>204</v>
      </c>
      <c r="B75" s="6" t="s">
        <v>1</v>
      </c>
      <c r="C75" s="7"/>
      <c r="D75" s="1"/>
      <c r="E75" s="16"/>
    </row>
    <row r="76" spans="1:6" ht="18" customHeight="1" x14ac:dyDescent="0.2">
      <c r="B76" s="137" t="s">
        <v>10</v>
      </c>
      <c r="C76" s="141"/>
      <c r="D76" s="138"/>
      <c r="E76" s="16"/>
    </row>
    <row r="77" spans="1:6" ht="18" customHeight="1" x14ac:dyDescent="0.2">
      <c r="B77" s="137" t="s">
        <v>2</v>
      </c>
      <c r="C77" s="138"/>
      <c r="D77" s="8"/>
      <c r="E77" s="16"/>
    </row>
    <row r="78" spans="1:6" ht="18" customHeight="1" x14ac:dyDescent="0.2">
      <c r="B78" s="139"/>
      <c r="C78" s="140"/>
      <c r="D78" s="8"/>
      <c r="E78" s="16"/>
    </row>
    <row r="79" spans="1:6" ht="18" customHeight="1" x14ac:dyDescent="0.2">
      <c r="B79" s="139"/>
      <c r="C79" s="140"/>
      <c r="D79" s="8"/>
      <c r="E79" s="16"/>
    </row>
    <row r="80" spans="1:6" ht="18" customHeight="1" x14ac:dyDescent="0.2">
      <c r="B80" s="139"/>
      <c r="C80" s="140"/>
      <c r="D80" s="8"/>
      <c r="E80" s="16"/>
    </row>
    <row r="81" spans="2:5" ht="15" customHeight="1" x14ac:dyDescent="0.2">
      <c r="B81" s="19" t="s">
        <v>4</v>
      </c>
      <c r="C81" s="19"/>
      <c r="D81" s="17"/>
      <c r="E81" s="16"/>
    </row>
    <row r="82" spans="2:5" ht="18" customHeight="1" x14ac:dyDescent="0.2">
      <c r="B82" s="137" t="s">
        <v>11</v>
      </c>
      <c r="C82" s="141"/>
      <c r="D82" s="138"/>
      <c r="E82" s="16"/>
    </row>
    <row r="83" spans="2:5" ht="18" customHeight="1" x14ac:dyDescent="0.2">
      <c r="B83" s="20" t="s">
        <v>2</v>
      </c>
      <c r="C83" s="18" t="s">
        <v>3</v>
      </c>
      <c r="D83" s="21" t="s">
        <v>5</v>
      </c>
      <c r="E83" s="16"/>
    </row>
    <row r="84" spans="2:5" ht="18" customHeight="1" x14ac:dyDescent="0.2">
      <c r="B84" s="22"/>
      <c r="C84" s="18"/>
      <c r="D84" s="23"/>
      <c r="E84" s="16"/>
    </row>
    <row r="85" spans="2:5" ht="18" customHeight="1" x14ac:dyDescent="0.2">
      <c r="B85" s="22"/>
      <c r="C85" s="18"/>
      <c r="D85" s="23"/>
      <c r="E85" s="16"/>
    </row>
    <row r="86" spans="2:5" ht="18" customHeight="1" x14ac:dyDescent="0.2">
      <c r="B86" s="19"/>
      <c r="C86" s="19"/>
      <c r="D86" s="17"/>
      <c r="E86" s="16"/>
    </row>
    <row r="87" spans="2:5" ht="18" customHeight="1" x14ac:dyDescent="0.2">
      <c r="B87" s="137" t="s">
        <v>13</v>
      </c>
      <c r="C87" s="141"/>
      <c r="D87" s="138"/>
      <c r="E87" s="16"/>
    </row>
    <row r="88" spans="2:5" ht="18" customHeight="1" x14ac:dyDescent="0.2">
      <c r="B88" s="136" t="s">
        <v>6</v>
      </c>
      <c r="C88" s="136"/>
      <c r="D88" s="8"/>
    </row>
    <row r="89" spans="2:5" ht="18" customHeight="1" x14ac:dyDescent="0.2">
      <c r="B89" s="132"/>
      <c r="C89" s="132"/>
      <c r="D89" s="8"/>
    </row>
    <row r="90" spans="2:5" ht="18" customHeight="1" x14ac:dyDescent="0.2"/>
    <row r="91" spans="2:5" ht="18" customHeight="1" x14ac:dyDescent="0.2">
      <c r="B91" s="135"/>
      <c r="C91" s="135"/>
      <c r="D91" s="135"/>
    </row>
    <row r="92" spans="2:5" ht="18" customHeight="1" x14ac:dyDescent="0.2">
      <c r="D92" s="1"/>
    </row>
  </sheetData>
  <mergeCells count="75">
    <mergeCell ref="C59:D59"/>
    <mergeCell ref="C60:D60"/>
    <mergeCell ref="C61:D61"/>
    <mergeCell ref="C62:D62"/>
    <mergeCell ref="C63:D63"/>
    <mergeCell ref="C54:D54"/>
    <mergeCell ref="C55:D55"/>
    <mergeCell ref="C56:D56"/>
    <mergeCell ref="C57:D57"/>
    <mergeCell ref="C58:D58"/>
    <mergeCell ref="C49:D49"/>
    <mergeCell ref="C52:D52"/>
    <mergeCell ref="C51:D51"/>
    <mergeCell ref="C50:D50"/>
    <mergeCell ref="C53:D53"/>
    <mergeCell ref="C38:D38"/>
    <mergeCell ref="C40:D40"/>
    <mergeCell ref="C41:D41"/>
    <mergeCell ref="C42:D42"/>
    <mergeCell ref="C48:D48"/>
    <mergeCell ref="C43:D43"/>
    <mergeCell ref="C44:D44"/>
    <mergeCell ref="C45:D45"/>
    <mergeCell ref="C46:D46"/>
    <mergeCell ref="C47:D47"/>
    <mergeCell ref="C33:D33"/>
    <mergeCell ref="C34:D34"/>
    <mergeCell ref="C35:D35"/>
    <mergeCell ref="C36:D36"/>
    <mergeCell ref="C37:D37"/>
    <mergeCell ref="B91:D91"/>
    <mergeCell ref="C22:D22"/>
    <mergeCell ref="B89:C89"/>
    <mergeCell ref="B88:C88"/>
    <mergeCell ref="B77:C77"/>
    <mergeCell ref="B78:C78"/>
    <mergeCell ref="B80:C80"/>
    <mergeCell ref="B87:D87"/>
    <mergeCell ref="B82:D82"/>
    <mergeCell ref="B79:C79"/>
    <mergeCell ref="B76:D76"/>
    <mergeCell ref="B67:D67"/>
    <mergeCell ref="B69:D69"/>
    <mergeCell ref="B73:D73"/>
    <mergeCell ref="B74:D74"/>
    <mergeCell ref="B66:D66"/>
    <mergeCell ref="C23:D23"/>
    <mergeCell ref="C24:D24"/>
    <mergeCell ref="C39:D39"/>
    <mergeCell ref="C27:D27"/>
    <mergeCell ref="C6:D6"/>
    <mergeCell ref="C11:D11"/>
    <mergeCell ref="C8:D8"/>
    <mergeCell ref="C9:D9"/>
    <mergeCell ref="C10:D10"/>
    <mergeCell ref="C25:D25"/>
    <mergeCell ref="C26:D26"/>
    <mergeCell ref="C28:D28"/>
    <mergeCell ref="C29:D29"/>
    <mergeCell ref="C30:D30"/>
    <mergeCell ref="C31:D31"/>
    <mergeCell ref="C32:D32"/>
    <mergeCell ref="C12:D12"/>
    <mergeCell ref="C14:D14"/>
    <mergeCell ref="C13:D13"/>
    <mergeCell ref="C20:D20"/>
    <mergeCell ref="C21:D21"/>
    <mergeCell ref="C15:D15"/>
    <mergeCell ref="B18:C18"/>
    <mergeCell ref="C16:D16"/>
    <mergeCell ref="B70:D70"/>
    <mergeCell ref="B71:D71"/>
    <mergeCell ref="B68:D68"/>
    <mergeCell ref="B65:D65"/>
    <mergeCell ref="B72:D72"/>
  </mergeCells>
  <phoneticPr fontId="0" type="noConversion"/>
  <printOptions horizontalCentered="1"/>
  <pageMargins left="0.25" right="0.25" top="0.75" bottom="0.75" header="0.3" footer="0.3"/>
  <pageSetup paperSize="9" scale="40" orientation="portrait" r:id="rId1"/>
  <headerFooter alignWithMargins="0">
    <oddFooter>&amp;C&amp;"-,Standardowy"&amp;9Strona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showGridLines="0" view="pageBreakPreview" zoomScaleNormal="100" zoomScaleSheetLayoutView="100" zoomScalePageLayoutView="85" workbookViewId="0">
      <selection activeCell="B11" sqref="B11"/>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9</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62" customHeight="1" x14ac:dyDescent="0.2">
      <c r="A10" s="60">
        <v>1</v>
      </c>
      <c r="B10" s="82" t="s">
        <v>172</v>
      </c>
      <c r="C10" s="78" t="s">
        <v>97</v>
      </c>
      <c r="D10" s="77">
        <v>400</v>
      </c>
      <c r="E10" s="61"/>
      <c r="F10" s="61"/>
      <c r="G10" s="64"/>
      <c r="H10" s="42">
        <f>ROUND(ROUND(D10,2)*ROUND(G10,2),2)</f>
        <v>0</v>
      </c>
    </row>
    <row r="11" spans="1:10" s="40" customFormat="1" ht="117.75" customHeight="1" x14ac:dyDescent="0.2">
      <c r="A11" s="60">
        <f>A10+1</f>
        <v>2</v>
      </c>
      <c r="B11" s="81" t="s">
        <v>228</v>
      </c>
      <c r="C11" s="78" t="s">
        <v>97</v>
      </c>
      <c r="D11" s="77">
        <v>1000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10</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205</v>
      </c>
      <c r="C10" s="78" t="s">
        <v>97</v>
      </c>
      <c r="D10" s="77">
        <v>1700</v>
      </c>
      <c r="E10" s="61"/>
      <c r="F10" s="61"/>
      <c r="G10" s="64"/>
      <c r="H10" s="42">
        <f>ROUND(ROUND(D10,2)*ROUND(G10,2),2)</f>
        <v>0</v>
      </c>
    </row>
    <row r="11" spans="1:10" s="40" customFormat="1" ht="48.75" customHeight="1" x14ac:dyDescent="0.2">
      <c r="A11" s="60">
        <f>A10+1</f>
        <v>2</v>
      </c>
      <c r="B11" s="81" t="s">
        <v>206</v>
      </c>
      <c r="C11" s="78" t="s">
        <v>97</v>
      </c>
      <c r="D11" s="77">
        <v>500</v>
      </c>
      <c r="E11" s="61"/>
      <c r="F11" s="61"/>
      <c r="G11" s="64"/>
      <c r="H11" s="42">
        <f t="shared" ref="H11:H12" si="0">ROUND(ROUND(D11,2)*ROUND(G11,2),2)</f>
        <v>0</v>
      </c>
    </row>
    <row r="12" spans="1:10" s="40" customFormat="1" ht="61.5" customHeight="1" x14ac:dyDescent="0.2">
      <c r="A12" s="60">
        <f t="shared" ref="A12" si="1">A11+1</f>
        <v>3</v>
      </c>
      <c r="B12" s="81" t="s">
        <v>207</v>
      </c>
      <c r="C12" s="78" t="s">
        <v>97</v>
      </c>
      <c r="D12" s="77">
        <v>900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11</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171</v>
      </c>
      <c r="C10" s="78" t="s">
        <v>168</v>
      </c>
      <c r="D10" s="77">
        <v>40</v>
      </c>
      <c r="E10" s="61"/>
      <c r="F10" s="61"/>
      <c r="G10" s="64"/>
      <c r="H10" s="42">
        <f>ROUND(ROUND(D10,2)*ROUND(G10,2),2)</f>
        <v>0</v>
      </c>
    </row>
    <row r="11" spans="1:10" s="40" customFormat="1" ht="48.75" customHeight="1" x14ac:dyDescent="0.2">
      <c r="A11" s="60">
        <f>A10+1</f>
        <v>2</v>
      </c>
      <c r="B11" s="81" t="s">
        <v>170</v>
      </c>
      <c r="C11" s="78" t="s">
        <v>168</v>
      </c>
      <c r="D11" s="77">
        <v>50</v>
      </c>
      <c r="E11" s="61"/>
      <c r="F11" s="61"/>
      <c r="G11" s="64"/>
      <c r="H11" s="42">
        <f t="shared" ref="H11:H12" si="0">ROUND(ROUND(D11,2)*ROUND(G11,2),2)</f>
        <v>0</v>
      </c>
    </row>
    <row r="12" spans="1:10" s="40" customFormat="1" ht="44.25" customHeight="1" x14ac:dyDescent="0.2">
      <c r="A12" s="60">
        <f t="shared" ref="A12" si="1">A11+1</f>
        <v>3</v>
      </c>
      <c r="B12" s="81" t="s">
        <v>169</v>
      </c>
      <c r="C12" s="78" t="s">
        <v>168</v>
      </c>
      <c r="D12" s="77">
        <v>30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12</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167</v>
      </c>
      <c r="C10" s="78" t="s">
        <v>97</v>
      </c>
      <c r="D10" s="77">
        <v>20000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
  <sheetViews>
    <sheetView showGridLines="0" view="pageBreakPreview" topLeftCell="A4" zoomScaleNormal="100" zoomScaleSheetLayoutView="100" zoomScalePageLayoutView="85" workbookViewId="0">
      <selection activeCell="B12" sqref="B12"/>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13</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230</v>
      </c>
      <c r="C10" s="78" t="s">
        <v>166</v>
      </c>
      <c r="D10" s="77">
        <v>30</v>
      </c>
      <c r="E10" s="61"/>
      <c r="F10" s="61"/>
      <c r="G10" s="64"/>
      <c r="H10" s="42">
        <f>ROUND(ROUND(D10,2)*ROUND(G10,2),2)</f>
        <v>0</v>
      </c>
    </row>
    <row r="11" spans="1:10" s="40" customFormat="1" ht="48.75" customHeight="1" x14ac:dyDescent="0.2">
      <c r="A11" s="60">
        <f>A10+1</f>
        <v>2</v>
      </c>
      <c r="B11" s="81" t="s">
        <v>165</v>
      </c>
      <c r="C11" s="78" t="s">
        <v>164</v>
      </c>
      <c r="D11" s="77">
        <v>2500</v>
      </c>
      <c r="E11" s="61"/>
      <c r="F11" s="61"/>
      <c r="G11" s="64"/>
      <c r="H11" s="42">
        <f t="shared" ref="H11:H12" si="0">ROUND(ROUND(D11,2)*ROUND(G11,2),2)</f>
        <v>0</v>
      </c>
    </row>
    <row r="12" spans="1:10" s="40" customFormat="1" ht="44.25" customHeight="1" x14ac:dyDescent="0.2">
      <c r="A12" s="60">
        <f t="shared" ref="A12" si="1">A11+1</f>
        <v>3</v>
      </c>
      <c r="B12" s="81" t="s">
        <v>231</v>
      </c>
      <c r="C12" s="78" t="s">
        <v>164</v>
      </c>
      <c r="D12" s="77">
        <v>1000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5"/>
  <sheetViews>
    <sheetView showGridLines="0" view="pageLayout" zoomScale="85" zoomScaleNormal="100" zoomScaleSheetLayoutView="100" zoomScalePageLayoutView="85" workbookViewId="0">
      <selection sqref="A1:H15"/>
    </sheetView>
  </sheetViews>
  <sheetFormatPr defaultColWidth="9.140625" defaultRowHeight="15" x14ac:dyDescent="0.2"/>
  <cols>
    <col min="1" max="1" width="5.5703125" style="76" customWidth="1"/>
    <col min="2" max="2" width="88" style="76" customWidth="1"/>
    <col min="3" max="3" width="9.7109375" style="27" customWidth="1"/>
    <col min="4" max="4" width="9.8554687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14</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SUM(H10:H13)</f>
        <v>0</v>
      </c>
      <c r="G7" s="67"/>
      <c r="H7" s="36"/>
    </row>
    <row r="8" spans="1:10" ht="12.75" customHeight="1" x14ac:dyDescent="0.2">
      <c r="A8" s="36"/>
      <c r="B8" s="31"/>
      <c r="C8" s="37"/>
      <c r="D8" s="56"/>
      <c r="E8" s="36"/>
      <c r="F8" s="36"/>
      <c r="G8" s="67"/>
      <c r="H8" s="36"/>
    </row>
    <row r="9" spans="1:10" s="40" customFormat="1" ht="43.15" customHeight="1" x14ac:dyDescent="0.2">
      <c r="A9" s="39" t="s">
        <v>221</v>
      </c>
      <c r="B9" s="39" t="s">
        <v>31</v>
      </c>
      <c r="C9" s="50" t="s">
        <v>191</v>
      </c>
      <c r="D9" s="52" t="s">
        <v>192</v>
      </c>
      <c r="E9" s="39" t="s">
        <v>32</v>
      </c>
      <c r="F9" s="39" t="s">
        <v>33</v>
      </c>
      <c r="G9" s="63" t="s">
        <v>34</v>
      </c>
      <c r="H9" s="39" t="s">
        <v>8</v>
      </c>
    </row>
    <row r="10" spans="1:10" s="40" customFormat="1" ht="74.25" customHeight="1" x14ac:dyDescent="0.2">
      <c r="A10" s="60">
        <v>1</v>
      </c>
      <c r="B10" s="82" t="s">
        <v>211</v>
      </c>
      <c r="C10" s="78" t="s">
        <v>97</v>
      </c>
      <c r="D10" s="77">
        <v>1000000</v>
      </c>
      <c r="E10" s="61"/>
      <c r="F10" s="61"/>
      <c r="G10" s="64"/>
      <c r="H10" s="42">
        <f>ROUND(ROUND(D10,2)*ROUND(G10,2),2)</f>
        <v>0</v>
      </c>
    </row>
    <row r="11" spans="1:10" s="40" customFormat="1" ht="102.75" customHeight="1" x14ac:dyDescent="0.2">
      <c r="A11" s="60">
        <f>A10+1</f>
        <v>2</v>
      </c>
      <c r="B11" s="81" t="s">
        <v>214</v>
      </c>
      <c r="C11" s="78" t="s">
        <v>97</v>
      </c>
      <c r="D11" s="77">
        <v>70000</v>
      </c>
      <c r="E11" s="61"/>
      <c r="F11" s="61"/>
      <c r="G11" s="64"/>
      <c r="H11" s="42">
        <f t="shared" ref="H11:H13" si="0">ROUND(ROUND(D11,2)*ROUND(G11,2),2)</f>
        <v>0</v>
      </c>
    </row>
    <row r="12" spans="1:10" s="40" customFormat="1" ht="60" customHeight="1" x14ac:dyDescent="0.2">
      <c r="A12" s="60">
        <f t="shared" ref="A12" si="1">A11+1</f>
        <v>3</v>
      </c>
      <c r="B12" s="81" t="s">
        <v>213</v>
      </c>
      <c r="C12" s="78" t="s">
        <v>97</v>
      </c>
      <c r="D12" s="77">
        <v>3000</v>
      </c>
      <c r="E12" s="61"/>
      <c r="F12" s="61"/>
      <c r="G12" s="64"/>
      <c r="H12" s="42">
        <f t="shared" si="0"/>
        <v>0</v>
      </c>
    </row>
    <row r="13" spans="1:10" s="40" customFormat="1" ht="51.75" customHeight="1" x14ac:dyDescent="0.2">
      <c r="A13" s="60">
        <f>A12+1</f>
        <v>4</v>
      </c>
      <c r="B13" s="83" t="s">
        <v>212</v>
      </c>
      <c r="C13" s="78" t="s">
        <v>97</v>
      </c>
      <c r="D13" s="77">
        <v>200</v>
      </c>
      <c r="E13" s="61"/>
      <c r="F13" s="61"/>
      <c r="G13" s="64"/>
      <c r="H13" s="42">
        <f t="shared" si="0"/>
        <v>0</v>
      </c>
    </row>
    <row r="15" spans="1:10" ht="30" customHeight="1" x14ac:dyDescent="0.2">
      <c r="A15" s="146" t="s">
        <v>222</v>
      </c>
      <c r="B15" s="147"/>
    </row>
  </sheetData>
  <mergeCells count="3">
    <mergeCell ref="E2:F2"/>
    <mergeCell ref="G2:H2"/>
    <mergeCell ref="A15:B15"/>
  </mergeCells>
  <printOptions horizontalCentered="1"/>
  <pageMargins left="0.19685039370078741" right="0.19685039370078741" top="1.3779527559055118" bottom="0.98425196850393704" header="0.51181102362204722" footer="0.51181102362204722"/>
  <pageSetup paperSize="9" scale="77" orientation="landscape" r:id="rId1"/>
  <headerFooter alignWithMargins="0">
    <oddFooter>&amp;C&amp;"Times New Roman,Normalny"Strona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7"/>
  <sheetViews>
    <sheetView showGridLines="0" view="pageBreakPreview" topLeftCell="A10" zoomScaleNormal="100" zoomScaleSheetLayoutView="100" zoomScalePageLayoutView="85" workbookViewId="0">
      <selection activeCell="B12" sqref="B12"/>
    </sheetView>
  </sheetViews>
  <sheetFormatPr defaultColWidth="9.140625" defaultRowHeight="15" x14ac:dyDescent="0.2"/>
  <cols>
    <col min="1" max="1" width="5.5703125" style="76" customWidth="1"/>
    <col min="2" max="2" width="88" style="76" customWidth="1"/>
    <col min="3" max="3" width="14.7109375" style="27" customWidth="1"/>
    <col min="4" max="4" width="13.8554687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15</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328.5" customHeight="1" x14ac:dyDescent="0.2">
      <c r="A10" s="60">
        <v>1</v>
      </c>
      <c r="B10" s="109" t="s">
        <v>255</v>
      </c>
      <c r="C10" s="78" t="s">
        <v>97</v>
      </c>
      <c r="D10" s="77">
        <v>25</v>
      </c>
      <c r="E10" s="61"/>
      <c r="F10" s="61"/>
      <c r="G10" s="64"/>
      <c r="H10" s="42">
        <f>ROUND(ROUND(D10,2)*ROUND(G10,2),2)</f>
        <v>0</v>
      </c>
    </row>
    <row r="11" spans="1:10" s="40" customFormat="1" ht="48.75" customHeight="1" x14ac:dyDescent="0.2">
      <c r="A11" s="60">
        <f>A10+1</f>
        <v>2</v>
      </c>
      <c r="B11" s="81" t="s">
        <v>163</v>
      </c>
      <c r="C11" s="78" t="s">
        <v>97</v>
      </c>
      <c r="D11" s="77">
        <v>35000</v>
      </c>
      <c r="E11" s="61"/>
      <c r="F11" s="61"/>
      <c r="G11" s="64"/>
      <c r="H11" s="42">
        <f t="shared" ref="H11:H12" si="0">ROUND(ROUND(D11,2)*ROUND(G11,2),2)</f>
        <v>0</v>
      </c>
    </row>
    <row r="12" spans="1:10" s="40" customFormat="1" ht="169.5" customHeight="1" x14ac:dyDescent="0.2">
      <c r="A12" s="60">
        <f t="shared" ref="A12" si="1">A11+1</f>
        <v>3</v>
      </c>
      <c r="B12" s="85" t="s">
        <v>256</v>
      </c>
      <c r="C12" s="78" t="s">
        <v>97</v>
      </c>
      <c r="D12" s="77">
        <v>100</v>
      </c>
      <c r="E12" s="61"/>
      <c r="F12" s="61"/>
      <c r="G12" s="64"/>
      <c r="H12" s="42">
        <f t="shared" si="0"/>
        <v>0</v>
      </c>
    </row>
    <row r="14" spans="1:10" ht="58.5" thickBot="1" x14ac:dyDescent="0.25">
      <c r="A14" s="91"/>
      <c r="B14" s="98" t="s">
        <v>199</v>
      </c>
      <c r="C14" s="99" t="s">
        <v>197</v>
      </c>
      <c r="D14" s="111" t="s">
        <v>218</v>
      </c>
      <c r="E14" s="148" t="s">
        <v>194</v>
      </c>
      <c r="F14" s="148"/>
      <c r="G14" s="148"/>
      <c r="H14" s="148"/>
    </row>
    <row r="15" spans="1:10" ht="35.25" customHeight="1" thickBot="1" x14ac:dyDescent="0.25">
      <c r="A15" s="91"/>
      <c r="B15" s="92" t="s">
        <v>217</v>
      </c>
      <c r="C15" s="102" t="s">
        <v>195</v>
      </c>
      <c r="D15" s="103"/>
      <c r="E15" s="149" t="s">
        <v>196</v>
      </c>
      <c r="F15" s="150"/>
      <c r="G15" s="150"/>
      <c r="H15" s="150"/>
    </row>
    <row r="16" spans="1:10" x14ac:dyDescent="0.2">
      <c r="B16" s="93"/>
      <c r="C16" s="94"/>
      <c r="D16" s="95"/>
      <c r="E16" s="93"/>
      <c r="F16" s="93"/>
      <c r="G16" s="96"/>
      <c r="H16" s="93"/>
    </row>
    <row r="17" spans="2:8" ht="36" x14ac:dyDescent="0.2">
      <c r="B17" s="97" t="s">
        <v>198</v>
      </c>
      <c r="C17" s="94"/>
      <c r="D17" s="95"/>
      <c r="E17" s="93"/>
      <c r="F17" s="93"/>
      <c r="G17" s="96"/>
      <c r="H17" s="93"/>
    </row>
  </sheetData>
  <mergeCells count="4">
    <mergeCell ref="E2:F2"/>
    <mergeCell ref="G2:H2"/>
    <mergeCell ref="E14:H14"/>
    <mergeCell ref="E15:H15"/>
  </mergeCells>
  <printOptions horizontalCentered="1"/>
  <pageMargins left="0.25" right="0.25" top="0.75" bottom="0.75" header="0.3" footer="0.3"/>
  <pageSetup paperSize="9" scale="73" fitToHeight="0" orientation="landscape" r:id="rId1"/>
  <headerFooter alignWithMargins="0">
    <oddFooter>&amp;C&amp;"Times New Roman,Normalny"Strona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showGridLines="0" view="pageLayout" topLeftCell="A7" zoomScale="85" zoomScaleNormal="100" zoomScaleSheetLayoutView="100" zoomScalePageLayoutView="85" workbookViewId="0">
      <selection activeCell="B11" sqref="B11"/>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16</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98</v>
      </c>
      <c r="C10" s="78" t="s">
        <v>97</v>
      </c>
      <c r="D10" s="77">
        <v>5</v>
      </c>
      <c r="E10" s="61"/>
      <c r="F10" s="61"/>
      <c r="G10" s="64"/>
      <c r="H10" s="42">
        <f>ROUND(ROUND(D10,2)*ROUND(G10,2),2)</f>
        <v>0</v>
      </c>
    </row>
    <row r="11" spans="1:10" s="40" customFormat="1" ht="153" customHeight="1" x14ac:dyDescent="0.2">
      <c r="A11" s="60">
        <f>A10+1</f>
        <v>2</v>
      </c>
      <c r="B11" s="81" t="s">
        <v>224</v>
      </c>
      <c r="C11" s="78" t="s">
        <v>97</v>
      </c>
      <c r="D11" s="77">
        <v>60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1"/>
  <sheetViews>
    <sheetView showGridLines="0" view="pageBreakPreview" zoomScaleNormal="100" zoomScaleSheetLayoutView="100" zoomScalePageLayoutView="85" workbookViewId="0">
      <selection activeCell="G10" sqref="G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17</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162</v>
      </c>
      <c r="C10" s="78" t="s">
        <v>97</v>
      </c>
      <c r="D10" s="77">
        <v>150</v>
      </c>
      <c r="E10" s="61"/>
      <c r="F10" s="61"/>
      <c r="G10" s="64"/>
      <c r="H10" s="42">
        <f>ROUND(ROUND(D10,2)*ROUND(G10,2),2)</f>
        <v>0</v>
      </c>
    </row>
    <row r="11" spans="1:10" s="40" customFormat="1" ht="48.75" customHeight="1" x14ac:dyDescent="0.2">
      <c r="A11" s="60">
        <f>A10+1</f>
        <v>2</v>
      </c>
      <c r="B11" s="81" t="s">
        <v>161</v>
      </c>
      <c r="C11" s="78" t="s">
        <v>97</v>
      </c>
      <c r="D11" s="77">
        <v>50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zoomScaleNormal="100" zoomScaleSheetLayoutView="100" zoomScalePageLayoutView="85" workbookViewId="0">
      <selection activeCell="G10" sqref="G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18</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160</v>
      </c>
      <c r="C10" s="78" t="s">
        <v>97</v>
      </c>
      <c r="D10" s="77">
        <v>90</v>
      </c>
      <c r="E10" s="61"/>
      <c r="F10" s="61"/>
      <c r="G10" s="64"/>
      <c r="H10" s="42">
        <f>ROUND(ROUND(D10,2)*ROUND(G10,2),2)</f>
        <v>0</v>
      </c>
    </row>
    <row r="11" spans="1:10" s="40" customFormat="1" ht="48.75" customHeight="1" x14ac:dyDescent="0.2">
      <c r="A11" s="60">
        <f>A10+1</f>
        <v>2</v>
      </c>
      <c r="B11" s="81" t="s">
        <v>159</v>
      </c>
      <c r="C11" s="78" t="s">
        <v>97</v>
      </c>
      <c r="D11" s="77">
        <v>60</v>
      </c>
      <c r="E11" s="61"/>
      <c r="F11" s="61"/>
      <c r="G11" s="64"/>
      <c r="H11" s="42">
        <f t="shared" ref="H11:H12" si="0">ROUND(ROUND(D11,2)*ROUND(G11,2),2)</f>
        <v>0</v>
      </c>
    </row>
    <row r="12" spans="1:10" s="40" customFormat="1" ht="44.25" customHeight="1" x14ac:dyDescent="0.2">
      <c r="A12" s="60">
        <f t="shared" ref="A12" si="1">A11+1</f>
        <v>3</v>
      </c>
      <c r="B12" s="81" t="s">
        <v>158</v>
      </c>
      <c r="C12" s="78" t="s">
        <v>97</v>
      </c>
      <c r="D12" s="77">
        <v>50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
  <sheetViews>
    <sheetView showGridLines="0" view="pageLayout" topLeftCell="A7" zoomScale="85" zoomScaleNormal="100" zoomScaleSheetLayoutView="100" zoomScalePageLayoutView="85" workbookViewId="0">
      <selection activeCell="B16" sqref="B16"/>
    </sheetView>
  </sheetViews>
  <sheetFormatPr defaultColWidth="9.140625" defaultRowHeight="15" x14ac:dyDescent="0.2"/>
  <cols>
    <col min="1" max="1" width="5.28515625" style="47" customWidth="1"/>
    <col min="2" max="2" width="109.85546875" style="47" customWidth="1"/>
    <col min="3" max="3" width="9.7109375" style="27" customWidth="1"/>
    <col min="4" max="4" width="7.28515625" style="43" customWidth="1"/>
    <col min="5" max="5" width="22.28515625" style="47" customWidth="1"/>
    <col min="6" max="6" width="19.140625" style="47" customWidth="1"/>
    <col min="7" max="7" width="15.140625" style="65" customWidth="1"/>
    <col min="8" max="8" width="19" style="47" customWidth="1"/>
    <col min="9" max="10" width="14.28515625" style="47" customWidth="1"/>
    <col min="11" max="16384" width="9.140625" style="47"/>
  </cols>
  <sheetData>
    <row r="1" spans="1:10" x14ac:dyDescent="0.2">
      <c r="B1" s="24" t="s">
        <v>51</v>
      </c>
      <c r="C1" s="47"/>
      <c r="H1" s="26" t="s">
        <v>37</v>
      </c>
      <c r="I1" s="26"/>
      <c r="J1" s="26"/>
    </row>
    <row r="2" spans="1:10" x14ac:dyDescent="0.2">
      <c r="E2" s="127"/>
      <c r="F2" s="127"/>
      <c r="G2" s="145" t="s">
        <v>36</v>
      </c>
      <c r="H2" s="145"/>
    </row>
    <row r="4" spans="1:10" x14ac:dyDescent="0.2">
      <c r="B4" s="6" t="s">
        <v>7</v>
      </c>
      <c r="C4" s="62">
        <v>1</v>
      </c>
      <c r="D4" s="57"/>
      <c r="E4" s="29" t="s">
        <v>9</v>
      </c>
      <c r="F4" s="5"/>
      <c r="G4" s="66"/>
      <c r="H4" s="46"/>
    </row>
    <row r="5" spans="1:10" x14ac:dyDescent="0.2">
      <c r="B5" s="6"/>
      <c r="C5" s="30"/>
      <c r="D5" s="57"/>
      <c r="E5" s="29"/>
      <c r="F5" s="5"/>
      <c r="G5" s="66"/>
      <c r="H5" s="46"/>
    </row>
    <row r="6" spans="1:10" x14ac:dyDescent="0.2">
      <c r="A6" s="6"/>
      <c r="C6" s="30"/>
      <c r="D6" s="57"/>
      <c r="E6" s="46"/>
      <c r="F6" s="46"/>
      <c r="G6" s="66"/>
      <c r="H6" s="46"/>
    </row>
    <row r="7" spans="1:10" x14ac:dyDescent="0.2">
      <c r="A7" s="31"/>
      <c r="B7" s="31"/>
      <c r="C7" s="32"/>
      <c r="D7" s="55"/>
      <c r="E7" s="34" t="s">
        <v>0</v>
      </c>
      <c r="F7" s="35">
        <f>SUM(H10:H16)</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49">
        <v>1</v>
      </c>
      <c r="B10" s="82" t="s">
        <v>188</v>
      </c>
      <c r="C10" s="78" t="s">
        <v>97</v>
      </c>
      <c r="D10" s="77">
        <v>70000</v>
      </c>
      <c r="E10" s="41"/>
      <c r="F10" s="41"/>
      <c r="G10" s="64"/>
      <c r="H10" s="42">
        <f>ROUND(ROUND(D10,2)*ROUND(G10,2),2)</f>
        <v>0</v>
      </c>
    </row>
    <row r="11" spans="1:10" s="40" customFormat="1" ht="48.75" customHeight="1" x14ac:dyDescent="0.2">
      <c r="A11" s="49">
        <f>A10+1</f>
        <v>2</v>
      </c>
      <c r="B11" s="81" t="s">
        <v>187</v>
      </c>
      <c r="C11" s="78" t="s">
        <v>97</v>
      </c>
      <c r="D11" s="77">
        <v>300</v>
      </c>
      <c r="E11" s="41"/>
      <c r="F11" s="41"/>
      <c r="G11" s="64"/>
      <c r="H11" s="42">
        <f t="shared" ref="H11:H16" si="0">ROUND(ROUND(D11,2)*ROUND(G11,2),2)</f>
        <v>0</v>
      </c>
    </row>
    <row r="12" spans="1:10" s="40" customFormat="1" ht="44.25" customHeight="1" x14ac:dyDescent="0.2">
      <c r="A12" s="49">
        <f t="shared" ref="A12:A16" si="1">A11+1</f>
        <v>3</v>
      </c>
      <c r="B12" s="81" t="s">
        <v>226</v>
      </c>
      <c r="C12" s="78" t="s">
        <v>97</v>
      </c>
      <c r="D12" s="77">
        <v>10</v>
      </c>
      <c r="E12" s="41"/>
      <c r="F12" s="41"/>
      <c r="G12" s="64"/>
      <c r="H12" s="42">
        <f t="shared" si="0"/>
        <v>0</v>
      </c>
    </row>
    <row r="13" spans="1:10" s="40" customFormat="1" ht="51.75" customHeight="1" x14ac:dyDescent="0.2">
      <c r="A13" s="49">
        <f t="shared" si="1"/>
        <v>4</v>
      </c>
      <c r="B13" s="83" t="s">
        <v>186</v>
      </c>
      <c r="C13" s="78" t="s">
        <v>97</v>
      </c>
      <c r="D13" s="77">
        <v>100</v>
      </c>
      <c r="E13" s="41"/>
      <c r="F13" s="41"/>
      <c r="G13" s="64"/>
      <c r="H13" s="42">
        <f t="shared" si="0"/>
        <v>0</v>
      </c>
    </row>
    <row r="14" spans="1:10" s="40" customFormat="1" ht="48" customHeight="1" x14ac:dyDescent="0.2">
      <c r="A14" s="49">
        <f t="shared" si="1"/>
        <v>5</v>
      </c>
      <c r="B14" s="81" t="s">
        <v>216</v>
      </c>
      <c r="C14" s="78" t="s">
        <v>97</v>
      </c>
      <c r="D14" s="77">
        <v>3000</v>
      </c>
      <c r="E14" s="41"/>
      <c r="F14" s="41"/>
      <c r="G14" s="64"/>
      <c r="H14" s="42">
        <f t="shared" si="0"/>
        <v>0</v>
      </c>
    </row>
    <row r="15" spans="1:10" s="40" customFormat="1" ht="78" customHeight="1" x14ac:dyDescent="0.2">
      <c r="A15" s="49">
        <f t="shared" si="1"/>
        <v>6</v>
      </c>
      <c r="B15" s="81" t="s">
        <v>185</v>
      </c>
      <c r="C15" s="78" t="s">
        <v>97</v>
      </c>
      <c r="D15" s="77">
        <v>2500</v>
      </c>
      <c r="E15" s="41"/>
      <c r="F15" s="41"/>
      <c r="G15" s="64"/>
      <c r="H15" s="42">
        <f t="shared" si="0"/>
        <v>0</v>
      </c>
    </row>
    <row r="16" spans="1:10" s="40" customFormat="1" ht="66" customHeight="1" x14ac:dyDescent="0.2">
      <c r="A16" s="49">
        <f t="shared" si="1"/>
        <v>7</v>
      </c>
      <c r="B16" s="81" t="s">
        <v>227</v>
      </c>
      <c r="C16" s="78" t="s">
        <v>97</v>
      </c>
      <c r="D16" s="77">
        <v>1300</v>
      </c>
      <c r="E16" s="41"/>
      <c r="F16" s="41"/>
      <c r="G16" s="64"/>
      <c r="H16"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0" fitToHeight="0" orientation="landscape" r:id="rId1"/>
  <headerFooter alignWithMargins="0">
    <oddFooter>&amp;C&amp;"Times New Roman,Normalny"Strona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1"/>
  <sheetViews>
    <sheetView showGridLines="0" view="pageBreakPreview" zoomScaleNormal="100" zoomScaleSheetLayoutView="100" zoomScalePageLayoutView="85" workbookViewId="0">
      <selection activeCell="G10" sqref="G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19</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157</v>
      </c>
      <c r="C10" s="78" t="s">
        <v>97</v>
      </c>
      <c r="D10" s="77">
        <v>100</v>
      </c>
      <c r="E10" s="61"/>
      <c r="F10" s="61"/>
      <c r="G10" s="64"/>
      <c r="H10" s="42">
        <f>ROUND(ROUND(D10,2)*ROUND(G10,2),2)</f>
        <v>0</v>
      </c>
    </row>
    <row r="11" spans="1:10" s="40" customFormat="1" ht="48.75" customHeight="1" x14ac:dyDescent="0.2">
      <c r="A11" s="60">
        <f>A10+1</f>
        <v>2</v>
      </c>
      <c r="B11" s="81" t="s">
        <v>156</v>
      </c>
      <c r="C11" s="78" t="s">
        <v>97</v>
      </c>
      <c r="D11" s="77">
        <v>50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zoomScaleNormal="100" zoomScaleSheetLayoutView="100" zoomScalePageLayoutView="85" workbookViewId="0">
      <selection activeCell="G10" sqref="G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20</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155</v>
      </c>
      <c r="C10" s="78" t="s">
        <v>132</v>
      </c>
      <c r="D10" s="77">
        <v>25</v>
      </c>
      <c r="E10" s="61"/>
      <c r="F10" s="61"/>
      <c r="G10" s="64"/>
      <c r="H10" s="42">
        <f>ROUND(ROUND(D10,2)*ROUND(G10,2),2)</f>
        <v>0</v>
      </c>
    </row>
    <row r="11" spans="1:10" s="40" customFormat="1" ht="48.75" customHeight="1" x14ac:dyDescent="0.2">
      <c r="A11" s="60">
        <f>A10+1</f>
        <v>2</v>
      </c>
      <c r="B11" s="81" t="s">
        <v>154</v>
      </c>
      <c r="C11" s="78" t="s">
        <v>97</v>
      </c>
      <c r="D11" s="77">
        <v>500</v>
      </c>
      <c r="E11" s="61"/>
      <c r="F11" s="61"/>
      <c r="G11" s="64"/>
      <c r="H11" s="42">
        <f t="shared" ref="H11:H12" si="0">ROUND(ROUND(D11,2)*ROUND(G11,2),2)</f>
        <v>0</v>
      </c>
    </row>
    <row r="12" spans="1:10" s="40" customFormat="1" ht="44.25" customHeight="1" x14ac:dyDescent="0.2">
      <c r="A12" s="60">
        <f t="shared" ref="A12" si="1">A11+1</f>
        <v>3</v>
      </c>
      <c r="B12" s="81" t="s">
        <v>153</v>
      </c>
      <c r="C12" s="78" t="s">
        <v>97</v>
      </c>
      <c r="D12" s="77">
        <v>150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3"/>
  <sheetViews>
    <sheetView showGridLines="0" view="pageBreakPreview"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21</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SUM(H10:H13)</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238</v>
      </c>
      <c r="C10" s="78" t="s">
        <v>97</v>
      </c>
      <c r="D10" s="77">
        <v>5</v>
      </c>
      <c r="E10" s="61"/>
      <c r="F10" s="61"/>
      <c r="G10" s="64"/>
      <c r="H10" s="42">
        <f>ROUND(ROUND(D10,2)*ROUND(G10,2),2)</f>
        <v>0</v>
      </c>
    </row>
    <row r="11" spans="1:10" s="40" customFormat="1" ht="48.75" customHeight="1" x14ac:dyDescent="0.2">
      <c r="A11" s="60">
        <f>A10+1</f>
        <v>2</v>
      </c>
      <c r="B11" s="81" t="s">
        <v>152</v>
      </c>
      <c r="C11" s="78" t="s">
        <v>97</v>
      </c>
      <c r="D11" s="77">
        <v>400</v>
      </c>
      <c r="E11" s="61"/>
      <c r="F11" s="61"/>
      <c r="G11" s="64"/>
      <c r="H11" s="42">
        <f t="shared" ref="H11:H13" si="0">ROUND(ROUND(D11,2)*ROUND(G11,2),2)</f>
        <v>0</v>
      </c>
    </row>
    <row r="12" spans="1:10" s="40" customFormat="1" ht="44.25" customHeight="1" x14ac:dyDescent="0.2">
      <c r="A12" s="60">
        <f t="shared" ref="A12:A13" si="1">A11+1</f>
        <v>3</v>
      </c>
      <c r="B12" s="81" t="s">
        <v>151</v>
      </c>
      <c r="C12" s="78" t="s">
        <v>97</v>
      </c>
      <c r="D12" s="77">
        <v>700</v>
      </c>
      <c r="E12" s="61"/>
      <c r="F12" s="61"/>
      <c r="G12" s="64"/>
      <c r="H12" s="42">
        <f t="shared" si="0"/>
        <v>0</v>
      </c>
    </row>
    <row r="13" spans="1:10" s="40" customFormat="1" ht="51.75" customHeight="1" x14ac:dyDescent="0.2">
      <c r="A13" s="60">
        <f t="shared" si="1"/>
        <v>4</v>
      </c>
      <c r="B13" s="83" t="s">
        <v>150</v>
      </c>
      <c r="C13" s="78" t="s">
        <v>97</v>
      </c>
      <c r="D13" s="77">
        <v>150</v>
      </c>
      <c r="E13" s="61"/>
      <c r="F13" s="61"/>
      <c r="G13" s="64"/>
      <c r="H13"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7"/>
  <sheetViews>
    <sheetView showGridLines="0" view="pageBreakPreview" topLeftCell="A4" zoomScaleNormal="100" zoomScaleSheetLayoutView="100" zoomScalePageLayoutView="85" workbookViewId="0">
      <selection activeCell="B15" sqref="B15"/>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22</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SUM(H10:H17)</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46.5" customHeight="1" x14ac:dyDescent="0.2">
      <c r="A10" s="60">
        <v>1</v>
      </c>
      <c r="B10" s="82" t="s">
        <v>149</v>
      </c>
      <c r="C10" s="78" t="s">
        <v>97</v>
      </c>
      <c r="D10" s="77">
        <v>25000</v>
      </c>
      <c r="E10" s="61"/>
      <c r="F10" s="61"/>
      <c r="G10" s="64"/>
      <c r="H10" s="42">
        <f>ROUND(ROUND(D10,2)*ROUND(G10,2),2)</f>
        <v>0</v>
      </c>
    </row>
    <row r="11" spans="1:10" s="40" customFormat="1" ht="48.75" customHeight="1" x14ac:dyDescent="0.2">
      <c r="A11" s="60">
        <f>A10+1</f>
        <v>2</v>
      </c>
      <c r="B11" s="85" t="s">
        <v>148</v>
      </c>
      <c r="C11" s="78" t="s">
        <v>97</v>
      </c>
      <c r="D11" s="77">
        <v>5000</v>
      </c>
      <c r="E11" s="61"/>
      <c r="F11" s="61"/>
      <c r="G11" s="64"/>
      <c r="H11" s="42">
        <f t="shared" ref="H11:H17" si="0">ROUND(ROUND(D11,2)*ROUND(G11,2),2)</f>
        <v>0</v>
      </c>
    </row>
    <row r="12" spans="1:10" s="40" customFormat="1" ht="76.5" customHeight="1" x14ac:dyDescent="0.2">
      <c r="A12" s="60">
        <f t="shared" ref="A12:A17" si="1">A11+1</f>
        <v>3</v>
      </c>
      <c r="B12" s="81" t="s">
        <v>147</v>
      </c>
      <c r="C12" s="78" t="s">
        <v>97</v>
      </c>
      <c r="D12" s="77">
        <v>10</v>
      </c>
      <c r="E12" s="61"/>
      <c r="F12" s="61"/>
      <c r="G12" s="64"/>
      <c r="H12" s="42">
        <f t="shared" si="0"/>
        <v>0</v>
      </c>
    </row>
    <row r="13" spans="1:10" s="40" customFormat="1" ht="51.75" customHeight="1" x14ac:dyDescent="0.2">
      <c r="A13" s="60">
        <f t="shared" si="1"/>
        <v>4</v>
      </c>
      <c r="B13" s="83" t="s">
        <v>146</v>
      </c>
      <c r="C13" s="78" t="s">
        <v>97</v>
      </c>
      <c r="D13" s="77">
        <v>20</v>
      </c>
      <c r="E13" s="61"/>
      <c r="F13" s="61"/>
      <c r="G13" s="64"/>
      <c r="H13" s="42">
        <f t="shared" si="0"/>
        <v>0</v>
      </c>
    </row>
    <row r="14" spans="1:10" s="40" customFormat="1" ht="48" customHeight="1" x14ac:dyDescent="0.2">
      <c r="A14" s="60">
        <f t="shared" si="1"/>
        <v>5</v>
      </c>
      <c r="B14" s="81" t="s">
        <v>145</v>
      </c>
      <c r="C14" s="78" t="s">
        <v>97</v>
      </c>
      <c r="D14" s="77">
        <v>60</v>
      </c>
      <c r="E14" s="61"/>
      <c r="F14" s="61"/>
      <c r="G14" s="64"/>
      <c r="H14" s="42">
        <f t="shared" si="0"/>
        <v>0</v>
      </c>
    </row>
    <row r="15" spans="1:10" s="40" customFormat="1" ht="78" customHeight="1" x14ac:dyDescent="0.2">
      <c r="A15" s="60">
        <f t="shared" si="1"/>
        <v>6</v>
      </c>
      <c r="B15" s="81" t="s">
        <v>241</v>
      </c>
      <c r="C15" s="78" t="s">
        <v>97</v>
      </c>
      <c r="D15" s="77">
        <v>10</v>
      </c>
      <c r="E15" s="61"/>
      <c r="F15" s="61"/>
      <c r="G15" s="64"/>
      <c r="H15" s="42">
        <f t="shared" si="0"/>
        <v>0</v>
      </c>
    </row>
    <row r="16" spans="1:10" s="40" customFormat="1" ht="66" customHeight="1" x14ac:dyDescent="0.2">
      <c r="A16" s="60">
        <f t="shared" si="1"/>
        <v>7</v>
      </c>
      <c r="B16" s="81" t="s">
        <v>144</v>
      </c>
      <c r="C16" s="78" t="s">
        <v>97</v>
      </c>
      <c r="D16" s="77">
        <v>1500</v>
      </c>
      <c r="E16" s="61"/>
      <c r="F16" s="61"/>
      <c r="G16" s="64"/>
      <c r="H16" s="42">
        <f t="shared" si="0"/>
        <v>0</v>
      </c>
    </row>
    <row r="17" spans="1:8" s="40" customFormat="1" ht="44.25" customHeight="1" x14ac:dyDescent="0.2">
      <c r="A17" s="60">
        <f t="shared" si="1"/>
        <v>8</v>
      </c>
      <c r="B17" s="44" t="s">
        <v>143</v>
      </c>
      <c r="C17" s="45" t="s">
        <v>97</v>
      </c>
      <c r="D17" s="84">
        <v>150</v>
      </c>
      <c r="E17" s="61"/>
      <c r="F17" s="61"/>
      <c r="G17" s="64"/>
      <c r="H17"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0" orientation="landscape" r:id="rId1"/>
  <headerFooter alignWithMargins="0">
    <oddFooter>&amp;C&amp;"Times New Roman,Normalny"Strona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0"/>
  <sheetViews>
    <sheetView showGridLines="0" view="pageBreakPreview" topLeftCell="A10"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23</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336.75" customHeight="1" x14ac:dyDescent="0.2">
      <c r="A10" s="60">
        <v>1</v>
      </c>
      <c r="B10" s="82" t="s">
        <v>237</v>
      </c>
      <c r="C10" s="78" t="s">
        <v>97</v>
      </c>
      <c r="D10" s="77">
        <v>400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showGridLines="0" view="pageBreakPreview" topLeftCell="A7"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24</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05.75" customHeight="1" x14ac:dyDescent="0.2">
      <c r="A10" s="60">
        <v>1</v>
      </c>
      <c r="B10" s="82" t="s">
        <v>219</v>
      </c>
      <c r="C10" s="78" t="s">
        <v>97</v>
      </c>
      <c r="D10" s="77">
        <v>1000</v>
      </c>
      <c r="E10" s="61"/>
      <c r="F10" s="61"/>
      <c r="G10" s="64"/>
      <c r="H10" s="42">
        <f>ROUND(ROUND(D10,2)*ROUND(G10,2),2)</f>
        <v>0</v>
      </c>
    </row>
    <row r="11" spans="1:10" s="40" customFormat="1" ht="48.75" customHeight="1" x14ac:dyDescent="0.2">
      <c r="A11" s="60">
        <f>A10+1</f>
        <v>2</v>
      </c>
      <c r="B11" s="81" t="s">
        <v>142</v>
      </c>
      <c r="C11" s="78" t="s">
        <v>97</v>
      </c>
      <c r="D11" s="77">
        <v>8000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3"/>
  <sheetViews>
    <sheetView showGridLines="0" view="pageBreakPreview" topLeftCell="A11" zoomScaleNormal="100" zoomScaleSheetLayoutView="100" zoomScalePageLayoutView="85" workbookViewId="0">
      <selection activeCell="B12" sqref="B12"/>
    </sheetView>
  </sheetViews>
  <sheetFormatPr defaultColWidth="9.140625" defaultRowHeight="15" x14ac:dyDescent="0.2"/>
  <cols>
    <col min="1" max="1" width="5.5703125" style="76" customWidth="1"/>
    <col min="2" max="2" width="100.42578125" style="76" customWidth="1"/>
    <col min="3" max="3" width="14.85546875" style="27" customWidth="1"/>
    <col min="4" max="4" width="11.7109375" style="43" customWidth="1"/>
    <col min="5" max="5" width="18.7109375" style="76" customWidth="1"/>
    <col min="6" max="6" width="15.140625" style="76" customWidth="1"/>
    <col min="7" max="7" width="10.5703125" style="65" customWidth="1"/>
    <col min="8" max="8" width="12.85546875"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25</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SUM(H10:H13)</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193</v>
      </c>
      <c r="C10" s="78" t="s">
        <v>141</v>
      </c>
      <c r="D10" s="77">
        <v>20</v>
      </c>
      <c r="E10" s="61"/>
      <c r="F10" s="61"/>
      <c r="G10" s="64"/>
      <c r="H10" s="42">
        <f>ROUND(ROUND(D10,2)*ROUND(G10,2),2)</f>
        <v>0</v>
      </c>
    </row>
    <row r="11" spans="1:10" s="40" customFormat="1" ht="48.75" customHeight="1" x14ac:dyDescent="0.2">
      <c r="A11" s="60">
        <f>A10+1</f>
        <v>2</v>
      </c>
      <c r="B11" s="81" t="s">
        <v>140</v>
      </c>
      <c r="C11" s="78" t="s">
        <v>97</v>
      </c>
      <c r="D11" s="77">
        <v>1000</v>
      </c>
      <c r="E11" s="61"/>
      <c r="F11" s="61"/>
      <c r="G11" s="64"/>
      <c r="H11" s="42">
        <f t="shared" ref="H11:H13" si="0">ROUND(ROUND(D11,2)*ROUND(G11,2),2)</f>
        <v>0</v>
      </c>
    </row>
    <row r="12" spans="1:10" s="40" customFormat="1" ht="409.5" customHeight="1" x14ac:dyDescent="0.2">
      <c r="A12" s="60">
        <f t="shared" ref="A12:A13" si="1">A11+1</f>
        <v>3</v>
      </c>
      <c r="B12" s="81" t="s">
        <v>215</v>
      </c>
      <c r="C12" s="78" t="s">
        <v>97</v>
      </c>
      <c r="D12" s="77">
        <v>60</v>
      </c>
      <c r="E12" s="61"/>
      <c r="F12" s="61"/>
      <c r="G12" s="64"/>
      <c r="H12" s="42">
        <f t="shared" si="0"/>
        <v>0</v>
      </c>
    </row>
    <row r="13" spans="1:10" s="40" customFormat="1" ht="51.75" customHeight="1" x14ac:dyDescent="0.2">
      <c r="A13" s="60">
        <f t="shared" si="1"/>
        <v>4</v>
      </c>
      <c r="B13" s="83" t="s">
        <v>139</v>
      </c>
      <c r="C13" s="78" t="s">
        <v>97</v>
      </c>
      <c r="D13" s="77">
        <v>3</v>
      </c>
      <c r="E13" s="61"/>
      <c r="F13" s="61"/>
      <c r="G13" s="64"/>
      <c r="H13" s="42">
        <f t="shared" si="0"/>
        <v>0</v>
      </c>
    </row>
  </sheetData>
  <mergeCells count="2">
    <mergeCell ref="E2:F2"/>
    <mergeCell ref="G2:H2"/>
  </mergeCells>
  <printOptions horizontalCentered="1"/>
  <pageMargins left="0.25" right="0.25" top="0.75" bottom="0.75" header="0.3" footer="0.3"/>
  <pageSetup paperSize="9" scale="76" fitToHeight="0" orientation="landscape" r:id="rId1"/>
  <headerFooter alignWithMargins="0">
    <oddFooter>&amp;C&amp;"Times New Roman,Normalny"Strona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5"/>
  <sheetViews>
    <sheetView showGridLines="0" view="pageBreakPreview" topLeftCell="A2" zoomScaleNormal="100" zoomScaleSheetLayoutView="100" zoomScalePageLayoutView="85" workbookViewId="0">
      <selection activeCell="B15" sqref="B15"/>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26</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SUM(H10:H15)</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99.75" customHeight="1" x14ac:dyDescent="0.2">
      <c r="A10" s="60">
        <v>1</v>
      </c>
      <c r="B10" s="82" t="s">
        <v>257</v>
      </c>
      <c r="C10" s="78" t="s">
        <v>97</v>
      </c>
      <c r="D10" s="77">
        <v>6000</v>
      </c>
      <c r="E10" s="61"/>
      <c r="F10" s="61"/>
      <c r="G10" s="64"/>
      <c r="H10" s="42">
        <f>ROUND(ROUND(D10,2)*ROUND(G10,2),2)</f>
        <v>0</v>
      </c>
    </row>
    <row r="11" spans="1:10" s="40" customFormat="1" ht="114" customHeight="1" x14ac:dyDescent="0.2">
      <c r="A11" s="60">
        <f>A10+1</f>
        <v>2</v>
      </c>
      <c r="B11" s="81" t="s">
        <v>220</v>
      </c>
      <c r="C11" s="78" t="s">
        <v>97</v>
      </c>
      <c r="D11" s="77">
        <v>100</v>
      </c>
      <c r="E11" s="61"/>
      <c r="F11" s="61"/>
      <c r="G11" s="64"/>
      <c r="H11" s="42">
        <f t="shared" ref="H11:H15" si="0">ROUND(ROUND(D11,2)*ROUND(G11,2),2)</f>
        <v>0</v>
      </c>
    </row>
    <row r="12" spans="1:10" s="40" customFormat="1" ht="99" customHeight="1" x14ac:dyDescent="0.2">
      <c r="A12" s="60">
        <f t="shared" ref="A12:A15" si="1">A11+1</f>
        <v>3</v>
      </c>
      <c r="B12" s="81" t="s">
        <v>258</v>
      </c>
      <c r="C12" s="78" t="s">
        <v>97</v>
      </c>
      <c r="D12" s="77">
        <v>2000</v>
      </c>
      <c r="E12" s="61"/>
      <c r="F12" s="61"/>
      <c r="G12" s="64"/>
      <c r="H12" s="42">
        <f t="shared" si="0"/>
        <v>0</v>
      </c>
    </row>
    <row r="13" spans="1:10" s="40" customFormat="1" ht="125.25" customHeight="1" x14ac:dyDescent="0.2">
      <c r="A13" s="60">
        <f t="shared" si="1"/>
        <v>4</v>
      </c>
      <c r="B13" s="83" t="s">
        <v>259</v>
      </c>
      <c r="C13" s="78" t="s">
        <v>97</v>
      </c>
      <c r="D13" s="77">
        <v>9000</v>
      </c>
      <c r="E13" s="61"/>
      <c r="F13" s="61"/>
      <c r="G13" s="64"/>
      <c r="H13" s="42">
        <f t="shared" si="0"/>
        <v>0</v>
      </c>
    </row>
    <row r="14" spans="1:10" s="40" customFormat="1" ht="109.5" customHeight="1" x14ac:dyDescent="0.2">
      <c r="A14" s="60">
        <f t="shared" si="1"/>
        <v>5</v>
      </c>
      <c r="B14" s="81" t="s">
        <v>247</v>
      </c>
      <c r="C14" s="78" t="s">
        <v>97</v>
      </c>
      <c r="D14" s="77">
        <v>36000</v>
      </c>
      <c r="E14" s="61"/>
      <c r="F14" s="61"/>
      <c r="G14" s="64"/>
      <c r="H14" s="42">
        <f t="shared" si="0"/>
        <v>0</v>
      </c>
    </row>
    <row r="15" spans="1:10" s="40" customFormat="1" ht="197.25" customHeight="1" x14ac:dyDescent="0.2">
      <c r="A15" s="60">
        <f t="shared" si="1"/>
        <v>6</v>
      </c>
      <c r="B15" s="81" t="s">
        <v>260</v>
      </c>
      <c r="C15" s="78" t="s">
        <v>97</v>
      </c>
      <c r="D15" s="77">
        <v>30</v>
      </c>
      <c r="E15" s="61"/>
      <c r="F15" s="61"/>
      <c r="G15" s="64"/>
      <c r="H15" s="42">
        <f t="shared" si="0"/>
        <v>0</v>
      </c>
    </row>
  </sheetData>
  <mergeCells count="2">
    <mergeCell ref="E2:F2"/>
    <mergeCell ref="G2:H2"/>
  </mergeCells>
  <printOptions horizontalCentered="1"/>
  <pageMargins left="0.25" right="0.25" top="0.75" bottom="0.75" header="0.3" footer="0.3"/>
  <pageSetup paperSize="9" scale="78" fitToHeight="0" orientation="landscape" r:id="rId1"/>
  <headerFooter alignWithMargins="0">
    <oddFooter>&amp;C&amp;"Times New Roman,Normalny"Strona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4"/>
  <sheetViews>
    <sheetView showGridLines="0" view="pageBreakPreview" topLeftCell="A4" zoomScaleNormal="100" zoomScaleSheetLayoutView="100" zoomScalePageLayoutView="85" workbookViewId="0">
      <selection activeCell="I20" sqref="I2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27</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SUM(H10:H14)</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90" customHeight="1" x14ac:dyDescent="0.2">
      <c r="A10" s="60">
        <v>1</v>
      </c>
      <c r="B10" s="82" t="s">
        <v>234</v>
      </c>
      <c r="C10" s="78" t="s">
        <v>97</v>
      </c>
      <c r="D10" s="77">
        <v>2500</v>
      </c>
      <c r="E10" s="61"/>
      <c r="F10" s="61"/>
      <c r="G10" s="64"/>
      <c r="H10" s="42">
        <f>ROUND(ROUND(D10,2)*ROUND(G10,2),2)</f>
        <v>0</v>
      </c>
    </row>
    <row r="11" spans="1:10" s="40" customFormat="1" ht="102" customHeight="1" x14ac:dyDescent="0.2">
      <c r="A11" s="60">
        <f>A10+1</f>
        <v>2</v>
      </c>
      <c r="B11" s="81" t="s">
        <v>235</v>
      </c>
      <c r="C11" s="78" t="s">
        <v>97</v>
      </c>
      <c r="D11" s="77">
        <v>25</v>
      </c>
      <c r="E11" s="61"/>
      <c r="F11" s="61"/>
      <c r="G11" s="64"/>
      <c r="H11" s="42">
        <f t="shared" ref="H11:H14" si="0">ROUND(ROUND(D11,2)*ROUND(G11,2),2)</f>
        <v>0</v>
      </c>
    </row>
    <row r="12" spans="1:10" s="40" customFormat="1" ht="83.25" customHeight="1" x14ac:dyDescent="0.2">
      <c r="A12" s="60">
        <f t="shared" ref="A12:A14" si="1">A11+1</f>
        <v>3</v>
      </c>
      <c r="B12" s="81" t="s">
        <v>236</v>
      </c>
      <c r="C12" s="78" t="s">
        <v>97</v>
      </c>
      <c r="D12" s="77">
        <v>5</v>
      </c>
      <c r="E12" s="61"/>
      <c r="F12" s="61"/>
      <c r="G12" s="64"/>
      <c r="H12" s="42">
        <f t="shared" si="0"/>
        <v>0</v>
      </c>
    </row>
    <row r="13" spans="1:10" s="40" customFormat="1" ht="51.75" customHeight="1" x14ac:dyDescent="0.2">
      <c r="A13" s="60">
        <f t="shared" si="1"/>
        <v>4</v>
      </c>
      <c r="B13" s="83" t="s">
        <v>138</v>
      </c>
      <c r="C13" s="78" t="s">
        <v>97</v>
      </c>
      <c r="D13" s="77">
        <v>100</v>
      </c>
      <c r="E13" s="61"/>
      <c r="F13" s="61"/>
      <c r="G13" s="64"/>
      <c r="H13" s="42">
        <f t="shared" si="0"/>
        <v>0</v>
      </c>
    </row>
    <row r="14" spans="1:10" s="40" customFormat="1" ht="48" customHeight="1" x14ac:dyDescent="0.2">
      <c r="A14" s="60">
        <f t="shared" si="1"/>
        <v>5</v>
      </c>
      <c r="B14" s="81" t="s">
        <v>137</v>
      </c>
      <c r="C14" s="78" t="s">
        <v>97</v>
      </c>
      <c r="D14" s="77">
        <v>20</v>
      </c>
      <c r="E14" s="61"/>
      <c r="F14" s="61"/>
      <c r="G14" s="64"/>
      <c r="H14"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showGridLines="0" view="pageBreakPreview"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28</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233</v>
      </c>
      <c r="C10" s="78" t="s">
        <v>97</v>
      </c>
      <c r="D10" s="77">
        <v>2000</v>
      </c>
      <c r="E10" s="61"/>
      <c r="F10" s="61"/>
      <c r="G10" s="64"/>
      <c r="H10" s="42">
        <f>ROUND(ROUND(D10,2)*ROUND(G10,2),2)</f>
        <v>0</v>
      </c>
    </row>
    <row r="11" spans="1:10" s="40" customFormat="1" ht="48.75" customHeight="1" x14ac:dyDescent="0.2">
      <c r="A11" s="60">
        <f>A10+1</f>
        <v>2</v>
      </c>
      <c r="B11" s="81" t="s">
        <v>136</v>
      </c>
      <c r="C11" s="78" t="s">
        <v>97</v>
      </c>
      <c r="D11" s="77">
        <v>20000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5"/>
  <sheetViews>
    <sheetView showGridLines="0" view="pageLayout" zoomScale="85" zoomScaleNormal="100" zoomScaleSheetLayoutView="100" zoomScalePageLayoutView="85" workbookViewId="0">
      <selection sqref="A1:H15"/>
    </sheetView>
  </sheetViews>
  <sheetFormatPr defaultColWidth="9.140625" defaultRowHeight="15" x14ac:dyDescent="0.2"/>
  <cols>
    <col min="1" max="1" width="5.28515625" style="7" customWidth="1"/>
    <col min="2" max="2" width="74.85546875" style="7" customWidth="1"/>
    <col min="3" max="3" width="11.28515625" style="86" customWidth="1"/>
    <col min="4" max="4" width="7.28515625" style="25" customWidth="1"/>
    <col min="5" max="5" width="22.28515625" style="7" customWidth="1"/>
    <col min="6" max="6" width="19.140625" style="7" customWidth="1"/>
    <col min="7" max="7" width="15.140625" style="7" customWidth="1"/>
    <col min="8" max="8" width="19" style="7" customWidth="1"/>
    <col min="9" max="10" width="14.28515625" style="7" customWidth="1"/>
    <col min="11" max="16384" width="9.140625" style="7"/>
  </cols>
  <sheetData>
    <row r="1" spans="1:10" x14ac:dyDescent="0.2">
      <c r="B1" s="24" t="str">
        <f>'Informacje ogólne'!C4</f>
        <v>DFP.271.232.2018.KK</v>
      </c>
      <c r="C1" s="43"/>
      <c r="H1" s="26" t="s">
        <v>37</v>
      </c>
      <c r="I1" s="26"/>
      <c r="J1" s="26"/>
    </row>
    <row r="2" spans="1:10" x14ac:dyDescent="0.2">
      <c r="E2" s="127"/>
      <c r="F2" s="127"/>
      <c r="G2" s="145" t="s">
        <v>36</v>
      </c>
      <c r="H2" s="145"/>
    </row>
    <row r="4" spans="1:10" x14ac:dyDescent="0.2">
      <c r="B4" s="6" t="s">
        <v>7</v>
      </c>
      <c r="C4" s="87">
        <v>2</v>
      </c>
      <c r="D4" s="28"/>
      <c r="E4" s="29" t="s">
        <v>9</v>
      </c>
      <c r="F4" s="5"/>
      <c r="G4" s="1"/>
      <c r="H4" s="1"/>
    </row>
    <row r="5" spans="1:10" x14ac:dyDescent="0.2">
      <c r="B5" s="6"/>
      <c r="C5" s="88"/>
      <c r="D5" s="28"/>
      <c r="E5" s="29"/>
      <c r="F5" s="5"/>
      <c r="G5" s="1"/>
      <c r="H5" s="1"/>
    </row>
    <row r="6" spans="1:10" x14ac:dyDescent="0.2">
      <c r="A6" s="6"/>
      <c r="C6" s="88"/>
      <c r="D6" s="28"/>
      <c r="E6" s="1"/>
      <c r="F6" s="1"/>
      <c r="G6" s="1"/>
      <c r="H6" s="1"/>
    </row>
    <row r="7" spans="1:10" x14ac:dyDescent="0.2">
      <c r="A7" s="31"/>
      <c r="B7" s="31"/>
      <c r="C7" s="89"/>
      <c r="D7" s="33"/>
      <c r="E7" s="34" t="s">
        <v>0</v>
      </c>
      <c r="F7" s="35">
        <f>SUM(H10:H15)</f>
        <v>0</v>
      </c>
      <c r="G7" s="36"/>
      <c r="H7" s="36"/>
    </row>
    <row r="8" spans="1:10" ht="12.75" customHeight="1" x14ac:dyDescent="0.2">
      <c r="A8" s="36"/>
      <c r="B8" s="31"/>
      <c r="C8" s="90"/>
      <c r="D8" s="38"/>
      <c r="E8" s="36"/>
      <c r="F8" s="36"/>
      <c r="G8" s="36"/>
      <c r="H8" s="36"/>
    </row>
    <row r="9" spans="1:10" s="40" customFormat="1" ht="43.15" customHeight="1" x14ac:dyDescent="0.2">
      <c r="A9" s="39" t="s">
        <v>18</v>
      </c>
      <c r="B9" s="39" t="s">
        <v>31</v>
      </c>
      <c r="C9" s="50" t="s">
        <v>191</v>
      </c>
      <c r="D9" s="52" t="s">
        <v>192</v>
      </c>
      <c r="E9" s="39" t="s">
        <v>32</v>
      </c>
      <c r="F9" s="39" t="s">
        <v>33</v>
      </c>
      <c r="G9" s="39" t="s">
        <v>34</v>
      </c>
      <c r="H9" s="39" t="s">
        <v>8</v>
      </c>
    </row>
    <row r="10" spans="1:10" s="40" customFormat="1" ht="314.25" customHeight="1" x14ac:dyDescent="0.2">
      <c r="A10" s="39">
        <v>1</v>
      </c>
      <c r="B10" s="112" t="s">
        <v>242</v>
      </c>
      <c r="C10" s="54" t="s">
        <v>97</v>
      </c>
      <c r="D10" s="51">
        <v>3000</v>
      </c>
      <c r="E10" s="39"/>
      <c r="F10" s="39"/>
      <c r="G10" s="63"/>
      <c r="H10" s="42">
        <f>ROUND(ROUND(D10,2)*ROUND(G10,2),2)</f>
        <v>0</v>
      </c>
    </row>
    <row r="11" spans="1:10" s="40" customFormat="1" ht="65.25" customHeight="1" x14ac:dyDescent="0.2">
      <c r="A11" s="39">
        <f>A10+1</f>
        <v>2</v>
      </c>
      <c r="B11" s="112" t="s">
        <v>184</v>
      </c>
      <c r="C11" s="54" t="s">
        <v>97</v>
      </c>
      <c r="D11" s="51">
        <v>2000</v>
      </c>
      <c r="E11" s="39"/>
      <c r="F11" s="39"/>
      <c r="G11" s="63"/>
      <c r="H11" s="42">
        <f t="shared" ref="H11:H15" si="0">ROUND(ROUND(D11,2)*ROUND(G11,2),2)</f>
        <v>0</v>
      </c>
    </row>
    <row r="12" spans="1:10" s="40" customFormat="1" ht="179.25" customHeight="1" x14ac:dyDescent="0.2">
      <c r="A12" s="39">
        <f t="shared" ref="A12" si="1">A11+1</f>
        <v>3</v>
      </c>
      <c r="B12" s="112" t="s">
        <v>243</v>
      </c>
      <c r="C12" s="54" t="s">
        <v>97</v>
      </c>
      <c r="D12" s="51">
        <v>3000</v>
      </c>
      <c r="E12" s="39"/>
      <c r="F12" s="39"/>
      <c r="G12" s="63"/>
      <c r="H12" s="42">
        <f t="shared" si="0"/>
        <v>0</v>
      </c>
    </row>
    <row r="13" spans="1:10" s="40" customFormat="1" ht="72.75" customHeight="1" x14ac:dyDescent="0.2">
      <c r="A13" s="39">
        <v>4</v>
      </c>
      <c r="B13" s="112" t="s">
        <v>208</v>
      </c>
      <c r="C13" s="54" t="s">
        <v>97</v>
      </c>
      <c r="D13" s="51">
        <v>1000</v>
      </c>
      <c r="E13" s="39"/>
      <c r="F13" s="39"/>
      <c r="G13" s="63"/>
      <c r="H13" s="42">
        <f t="shared" si="0"/>
        <v>0</v>
      </c>
    </row>
    <row r="14" spans="1:10" s="40" customFormat="1" ht="112.5" customHeight="1" x14ac:dyDescent="0.2">
      <c r="A14" s="39">
        <v>5</v>
      </c>
      <c r="B14" s="112" t="s">
        <v>229</v>
      </c>
      <c r="C14" s="54" t="s">
        <v>97</v>
      </c>
      <c r="D14" s="51">
        <v>8000</v>
      </c>
      <c r="E14" s="39"/>
      <c r="F14" s="39"/>
      <c r="G14" s="63"/>
      <c r="H14" s="42">
        <f t="shared" si="0"/>
        <v>0</v>
      </c>
    </row>
    <row r="15" spans="1:10" s="40" customFormat="1" ht="57.75" customHeight="1" x14ac:dyDescent="0.2">
      <c r="A15" s="39">
        <v>6</v>
      </c>
      <c r="B15" s="112" t="s">
        <v>183</v>
      </c>
      <c r="C15" s="54" t="s">
        <v>97</v>
      </c>
      <c r="D15" s="51">
        <v>3000</v>
      </c>
      <c r="E15" s="39"/>
      <c r="F15" s="39"/>
      <c r="G15" s="63"/>
      <c r="H15" s="42">
        <f t="shared" si="0"/>
        <v>0</v>
      </c>
    </row>
  </sheetData>
  <mergeCells count="2">
    <mergeCell ref="E2:F2"/>
    <mergeCell ref="G2:H2"/>
  </mergeCells>
  <printOptions horizontalCentered="1"/>
  <pageMargins left="0.25" right="0.25" top="0.75" bottom="0.75" header="0.3" footer="0.3"/>
  <pageSetup paperSize="9" scale="83" fitToHeight="0" orientation="landscape" r:id="rId1"/>
  <headerFooter alignWithMargins="0">
    <oddFooter>&amp;C&amp;"Times New Roman,Normalny"Strona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4"/>
  <sheetViews>
    <sheetView showGridLines="0" view="pageBreakPreview" zoomScaleNormal="100" zoomScaleSheetLayoutView="100" zoomScalePageLayoutView="85" workbookViewId="0">
      <selection activeCell="B13" sqref="B13"/>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29</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SUM(H10:H14)</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135</v>
      </c>
      <c r="C10" s="78" t="s">
        <v>97</v>
      </c>
      <c r="D10" s="77">
        <v>5000</v>
      </c>
      <c r="E10" s="61"/>
      <c r="F10" s="61"/>
      <c r="G10" s="64"/>
      <c r="H10" s="42">
        <f>ROUND(ROUND(D10,2)*ROUND(G10,2),2)</f>
        <v>0</v>
      </c>
    </row>
    <row r="11" spans="1:10" s="40" customFormat="1" ht="78" customHeight="1" x14ac:dyDescent="0.2">
      <c r="A11" s="60">
        <f>A10+1</f>
        <v>2</v>
      </c>
      <c r="B11" s="81" t="s">
        <v>134</v>
      </c>
      <c r="C11" s="78" t="s">
        <v>97</v>
      </c>
      <c r="D11" s="77">
        <v>4000</v>
      </c>
      <c r="E11" s="61"/>
      <c r="F11" s="61"/>
      <c r="G11" s="64"/>
      <c r="H11" s="42">
        <f t="shared" ref="H11:H14" si="0">ROUND(ROUND(D11,2)*ROUND(G11,2),2)</f>
        <v>0</v>
      </c>
    </row>
    <row r="12" spans="1:10" s="40" customFormat="1" ht="44.25" customHeight="1" x14ac:dyDescent="0.2">
      <c r="A12" s="60">
        <f t="shared" ref="A12:A14" si="1">A11+1</f>
        <v>3</v>
      </c>
      <c r="B12" s="81" t="s">
        <v>133</v>
      </c>
      <c r="C12" s="78" t="s">
        <v>132</v>
      </c>
      <c r="D12" s="77">
        <v>5000</v>
      </c>
      <c r="E12" s="61"/>
      <c r="F12" s="61"/>
      <c r="G12" s="64"/>
      <c r="H12" s="42">
        <f t="shared" si="0"/>
        <v>0</v>
      </c>
    </row>
    <row r="13" spans="1:10" s="40" customFormat="1" ht="115.5" customHeight="1" x14ac:dyDescent="0.2">
      <c r="A13" s="60">
        <f t="shared" si="1"/>
        <v>4</v>
      </c>
      <c r="B13" s="83" t="s">
        <v>248</v>
      </c>
      <c r="C13" s="78" t="s">
        <v>132</v>
      </c>
      <c r="D13" s="77">
        <v>200</v>
      </c>
      <c r="E13" s="61"/>
      <c r="F13" s="61"/>
      <c r="G13" s="64"/>
      <c r="H13" s="42">
        <f t="shared" si="0"/>
        <v>0</v>
      </c>
    </row>
    <row r="14" spans="1:10" s="40" customFormat="1" ht="48" customHeight="1" x14ac:dyDescent="0.2">
      <c r="A14" s="60">
        <f t="shared" si="1"/>
        <v>5</v>
      </c>
      <c r="B14" s="81" t="s">
        <v>131</v>
      </c>
      <c r="C14" s="78" t="s">
        <v>97</v>
      </c>
      <c r="D14" s="77">
        <v>500</v>
      </c>
      <c r="E14" s="61"/>
      <c r="F14" s="61"/>
      <c r="G14" s="64"/>
      <c r="H14"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5"/>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30</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SUM(H10:H15)</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130</v>
      </c>
      <c r="C10" s="78" t="s">
        <v>97</v>
      </c>
      <c r="D10" s="77">
        <v>3</v>
      </c>
      <c r="E10" s="61"/>
      <c r="F10" s="61"/>
      <c r="G10" s="64"/>
      <c r="H10" s="42">
        <f>ROUND(ROUND(D10,2)*ROUND(G10,2),2)</f>
        <v>0</v>
      </c>
    </row>
    <row r="11" spans="1:10" s="40" customFormat="1" ht="48.75" customHeight="1" x14ac:dyDescent="0.2">
      <c r="A11" s="60">
        <f>A10+1</f>
        <v>2</v>
      </c>
      <c r="B11" s="81" t="s">
        <v>129</v>
      </c>
      <c r="C11" s="78" t="s">
        <v>97</v>
      </c>
      <c r="D11" s="77">
        <v>800</v>
      </c>
      <c r="E11" s="61"/>
      <c r="F11" s="61"/>
      <c r="G11" s="64"/>
      <c r="H11" s="42">
        <f t="shared" ref="H11:H15" si="0">ROUND(ROUND(D11,2)*ROUND(G11,2),2)</f>
        <v>0</v>
      </c>
    </row>
    <row r="12" spans="1:10" s="40" customFormat="1" ht="44.25" customHeight="1" x14ac:dyDescent="0.2">
      <c r="A12" s="60">
        <f t="shared" ref="A12:A15" si="1">A11+1</f>
        <v>3</v>
      </c>
      <c r="B12" s="81" t="s">
        <v>128</v>
      </c>
      <c r="C12" s="78" t="s">
        <v>97</v>
      </c>
      <c r="D12" s="77">
        <v>80</v>
      </c>
      <c r="E12" s="61"/>
      <c r="F12" s="61"/>
      <c r="G12" s="64"/>
      <c r="H12" s="42">
        <f t="shared" si="0"/>
        <v>0</v>
      </c>
    </row>
    <row r="13" spans="1:10" s="40" customFormat="1" ht="51.75" customHeight="1" x14ac:dyDescent="0.2">
      <c r="A13" s="60">
        <f t="shared" si="1"/>
        <v>4</v>
      </c>
      <c r="B13" s="83" t="s">
        <v>127</v>
      </c>
      <c r="C13" s="78" t="s">
        <v>97</v>
      </c>
      <c r="D13" s="77">
        <v>600</v>
      </c>
      <c r="E13" s="61"/>
      <c r="F13" s="61"/>
      <c r="G13" s="64"/>
      <c r="H13" s="42">
        <f t="shared" si="0"/>
        <v>0</v>
      </c>
    </row>
    <row r="14" spans="1:10" s="40" customFormat="1" ht="48" customHeight="1" x14ac:dyDescent="0.2">
      <c r="A14" s="60">
        <f t="shared" si="1"/>
        <v>5</v>
      </c>
      <c r="B14" s="81" t="s">
        <v>126</v>
      </c>
      <c r="C14" s="78" t="s">
        <v>97</v>
      </c>
      <c r="D14" s="77">
        <v>3</v>
      </c>
      <c r="E14" s="61"/>
      <c r="F14" s="61"/>
      <c r="G14" s="64"/>
      <c r="H14" s="42">
        <f t="shared" si="0"/>
        <v>0</v>
      </c>
    </row>
    <row r="15" spans="1:10" s="40" customFormat="1" ht="78" customHeight="1" x14ac:dyDescent="0.2">
      <c r="A15" s="60">
        <f t="shared" si="1"/>
        <v>6</v>
      </c>
      <c r="B15" s="81" t="s">
        <v>125</v>
      </c>
      <c r="C15" s="78" t="s">
        <v>97</v>
      </c>
      <c r="D15" s="77">
        <v>1500</v>
      </c>
      <c r="E15" s="61"/>
      <c r="F15" s="61"/>
      <c r="G15" s="64"/>
      <c r="H15"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topLeftCell="A7"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31</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124</v>
      </c>
      <c r="C10" s="78" t="s">
        <v>97</v>
      </c>
      <c r="D10" s="77">
        <v>50</v>
      </c>
      <c r="E10" s="61"/>
      <c r="F10" s="61"/>
      <c r="G10" s="64"/>
      <c r="H10" s="42">
        <f>ROUND(ROUND(D10,2)*ROUND(G10,2),2)</f>
        <v>0</v>
      </c>
    </row>
    <row r="11" spans="1:10" s="40" customFormat="1" ht="48.75" customHeight="1" x14ac:dyDescent="0.2">
      <c r="A11" s="60">
        <f>A10+1</f>
        <v>2</v>
      </c>
      <c r="B11" s="81" t="s">
        <v>123</v>
      </c>
      <c r="C11" s="78" t="s">
        <v>97</v>
      </c>
      <c r="D11" s="77">
        <v>20</v>
      </c>
      <c r="E11" s="61"/>
      <c r="F11" s="61"/>
      <c r="G11" s="64"/>
      <c r="H11" s="42">
        <f t="shared" ref="H11:H12" si="0">ROUND(ROUND(D11,2)*ROUND(G11,2),2)</f>
        <v>0</v>
      </c>
    </row>
    <row r="12" spans="1:10" s="40" customFormat="1" ht="44.25" customHeight="1" x14ac:dyDescent="0.2">
      <c r="A12" s="60">
        <f t="shared" ref="A12" si="1">A11+1</f>
        <v>3</v>
      </c>
      <c r="B12" s="81" t="s">
        <v>122</v>
      </c>
      <c r="C12" s="78" t="s">
        <v>97</v>
      </c>
      <c r="D12" s="77">
        <v>20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3"/>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32</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SUM(H10:H13)</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08" customHeight="1" x14ac:dyDescent="0.2">
      <c r="A10" s="60">
        <v>1</v>
      </c>
      <c r="B10" s="82" t="s">
        <v>121</v>
      </c>
      <c r="C10" s="78" t="s">
        <v>97</v>
      </c>
      <c r="D10" s="77">
        <v>60</v>
      </c>
      <c r="E10" s="61"/>
      <c r="F10" s="61"/>
      <c r="G10" s="64"/>
      <c r="H10" s="42">
        <f>ROUND(ROUND(D10,2)*ROUND(G10,2),2)</f>
        <v>0</v>
      </c>
    </row>
    <row r="11" spans="1:10" s="40" customFormat="1" ht="48.75" customHeight="1" x14ac:dyDescent="0.2">
      <c r="A11" s="60">
        <f>A10+1</f>
        <v>2</v>
      </c>
      <c r="B11" s="81" t="s">
        <v>120</v>
      </c>
      <c r="C11" s="78" t="s">
        <v>97</v>
      </c>
      <c r="D11" s="77">
        <v>30</v>
      </c>
      <c r="E11" s="61"/>
      <c r="F11" s="61"/>
      <c r="G11" s="64"/>
      <c r="H11" s="42">
        <f t="shared" ref="H11:H13" si="0">ROUND(ROUND(D11,2)*ROUND(G11,2),2)</f>
        <v>0</v>
      </c>
    </row>
    <row r="12" spans="1:10" s="40" customFormat="1" ht="58.5" customHeight="1" x14ac:dyDescent="0.2">
      <c r="A12" s="60">
        <f t="shared" ref="A12:A13" si="1">A11+1</f>
        <v>3</v>
      </c>
      <c r="B12" s="81" t="s">
        <v>119</v>
      </c>
      <c r="C12" s="78" t="s">
        <v>97</v>
      </c>
      <c r="D12" s="77">
        <v>150</v>
      </c>
      <c r="E12" s="61"/>
      <c r="F12" s="61"/>
      <c r="G12" s="64"/>
      <c r="H12" s="42">
        <f t="shared" si="0"/>
        <v>0</v>
      </c>
    </row>
    <row r="13" spans="1:10" s="40" customFormat="1" ht="51.75" customHeight="1" x14ac:dyDescent="0.2">
      <c r="A13" s="60">
        <f t="shared" si="1"/>
        <v>4</v>
      </c>
      <c r="B13" s="83" t="s">
        <v>190</v>
      </c>
      <c r="C13" s="78" t="s">
        <v>97</v>
      </c>
      <c r="D13" s="77">
        <v>1700</v>
      </c>
      <c r="E13" s="61"/>
      <c r="F13" s="61"/>
      <c r="G13" s="64"/>
      <c r="H13"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9"/>
  <sheetViews>
    <sheetView showGridLines="0" view="pageBreakPreview" topLeftCell="A15" zoomScaleNormal="100" zoomScaleSheetLayoutView="100" zoomScalePageLayoutView="85" workbookViewId="0">
      <selection activeCell="B15" sqref="B15"/>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33</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SUM(H10:H19)</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94.5" customHeight="1" x14ac:dyDescent="0.2">
      <c r="A10" s="60">
        <v>1</v>
      </c>
      <c r="B10" s="82" t="s">
        <v>250</v>
      </c>
      <c r="C10" s="78" t="s">
        <v>97</v>
      </c>
      <c r="D10" s="77">
        <v>10</v>
      </c>
      <c r="E10" s="61"/>
      <c r="F10" s="61"/>
      <c r="G10" s="64"/>
      <c r="H10" s="42">
        <f>ROUND(ROUND(D10,2)*ROUND(G10,2),2)</f>
        <v>0</v>
      </c>
    </row>
    <row r="11" spans="1:10" s="40" customFormat="1" ht="63.75" customHeight="1" x14ac:dyDescent="0.2">
      <c r="A11" s="60">
        <f>A10+1</f>
        <v>2</v>
      </c>
      <c r="B11" s="81" t="s">
        <v>251</v>
      </c>
      <c r="C11" s="78" t="s">
        <v>97</v>
      </c>
      <c r="D11" s="77">
        <v>8000</v>
      </c>
      <c r="E11" s="61"/>
      <c r="F11" s="61"/>
      <c r="G11" s="64"/>
      <c r="H11" s="42">
        <f t="shared" ref="H11:H19" si="0">ROUND(ROUND(D11,2)*ROUND(G11,2),2)</f>
        <v>0</v>
      </c>
    </row>
    <row r="12" spans="1:10" s="40" customFormat="1" ht="75" customHeight="1" x14ac:dyDescent="0.2">
      <c r="A12" s="60">
        <f t="shared" ref="A12:A17" si="1">A11+1</f>
        <v>3</v>
      </c>
      <c r="B12" s="81" t="s">
        <v>252</v>
      </c>
      <c r="C12" s="78" t="s">
        <v>97</v>
      </c>
      <c r="D12" s="77">
        <v>11000</v>
      </c>
      <c r="E12" s="61"/>
      <c r="F12" s="61"/>
      <c r="G12" s="64"/>
      <c r="H12" s="42">
        <f t="shared" si="0"/>
        <v>0</v>
      </c>
    </row>
    <row r="13" spans="1:10" s="40" customFormat="1" ht="51.75" customHeight="1" x14ac:dyDescent="0.2">
      <c r="A13" s="60">
        <f t="shared" si="1"/>
        <v>4</v>
      </c>
      <c r="B13" s="83" t="s">
        <v>118</v>
      </c>
      <c r="C13" s="78" t="s">
        <v>97</v>
      </c>
      <c r="D13" s="77">
        <v>70</v>
      </c>
      <c r="E13" s="61"/>
      <c r="F13" s="61"/>
      <c r="G13" s="64"/>
      <c r="H13" s="42">
        <f t="shared" si="0"/>
        <v>0</v>
      </c>
    </row>
    <row r="14" spans="1:10" s="40" customFormat="1" ht="48" customHeight="1" x14ac:dyDescent="0.2">
      <c r="A14" s="60">
        <f t="shared" si="1"/>
        <v>5</v>
      </c>
      <c r="B14" s="81" t="s">
        <v>117</v>
      </c>
      <c r="C14" s="78" t="s">
        <v>97</v>
      </c>
      <c r="D14" s="77">
        <v>6000</v>
      </c>
      <c r="E14" s="61"/>
      <c r="F14" s="61"/>
      <c r="G14" s="64"/>
      <c r="H14" s="42">
        <f t="shared" si="0"/>
        <v>0</v>
      </c>
    </row>
    <row r="15" spans="1:10" s="40" customFormat="1" ht="61.5" customHeight="1" x14ac:dyDescent="0.2">
      <c r="A15" s="60">
        <f t="shared" si="1"/>
        <v>6</v>
      </c>
      <c r="B15" s="81" t="s">
        <v>116</v>
      </c>
      <c r="C15" s="78" t="s">
        <v>97</v>
      </c>
      <c r="D15" s="77">
        <v>4000</v>
      </c>
      <c r="E15" s="61"/>
      <c r="F15" s="61"/>
      <c r="G15" s="64"/>
      <c r="H15" s="42">
        <f t="shared" si="0"/>
        <v>0</v>
      </c>
    </row>
    <row r="16" spans="1:10" s="40" customFormat="1" ht="80.25" customHeight="1" x14ac:dyDescent="0.2">
      <c r="A16" s="60">
        <f t="shared" si="1"/>
        <v>7</v>
      </c>
      <c r="B16" s="81" t="s">
        <v>253</v>
      </c>
      <c r="C16" s="78" t="s">
        <v>97</v>
      </c>
      <c r="D16" s="77">
        <v>12000</v>
      </c>
      <c r="E16" s="61"/>
      <c r="F16" s="61"/>
      <c r="G16" s="64"/>
      <c r="H16" s="42">
        <f t="shared" si="0"/>
        <v>0</v>
      </c>
    </row>
    <row r="17" spans="1:8" s="40" customFormat="1" ht="126" customHeight="1" x14ac:dyDescent="0.2">
      <c r="A17" s="60">
        <f t="shared" si="1"/>
        <v>8</v>
      </c>
      <c r="B17" s="44" t="s">
        <v>254</v>
      </c>
      <c r="C17" s="45" t="s">
        <v>97</v>
      </c>
      <c r="D17" s="53">
        <v>500</v>
      </c>
      <c r="E17" s="61"/>
      <c r="F17" s="61"/>
      <c r="G17" s="64"/>
      <c r="H17" s="42">
        <f t="shared" si="0"/>
        <v>0</v>
      </c>
    </row>
    <row r="18" spans="1:8" s="40" customFormat="1" ht="47.25" customHeight="1" x14ac:dyDescent="0.2">
      <c r="A18" s="60">
        <v>9</v>
      </c>
      <c r="B18" s="44" t="s">
        <v>239</v>
      </c>
      <c r="C18" s="45" t="s">
        <v>97</v>
      </c>
      <c r="D18" s="53">
        <v>800</v>
      </c>
      <c r="E18" s="61"/>
      <c r="F18" s="61"/>
      <c r="G18" s="64"/>
      <c r="H18" s="42">
        <f t="shared" si="0"/>
        <v>0</v>
      </c>
    </row>
    <row r="19" spans="1:8" s="40" customFormat="1" ht="109.5" customHeight="1" x14ac:dyDescent="0.2">
      <c r="A19" s="60">
        <v>10</v>
      </c>
      <c r="B19" s="44" t="s">
        <v>240</v>
      </c>
      <c r="C19" s="45" t="s">
        <v>97</v>
      </c>
      <c r="D19" s="53">
        <v>3</v>
      </c>
      <c r="E19" s="61"/>
      <c r="F19" s="61"/>
      <c r="G19" s="64"/>
      <c r="H19" s="42">
        <f t="shared" si="0"/>
        <v>0</v>
      </c>
    </row>
  </sheetData>
  <mergeCells count="2">
    <mergeCell ref="E2:F2"/>
    <mergeCell ref="G2:H2"/>
  </mergeCells>
  <printOptions horizontalCentered="1"/>
  <pageMargins left="0.25" right="0.25" top="0.75" bottom="0.75" header="0.3" footer="0.3"/>
  <pageSetup paperSize="9" scale="78" fitToHeight="0" orientation="landscape" r:id="rId1"/>
  <headerFooter alignWithMargins="0">
    <oddFooter>&amp;C&amp;"Times New Roman,Normalny"Strona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1"/>
  <sheetViews>
    <sheetView showGridLines="0" view="pageBreakPreview" zoomScaleNormal="100" zoomScaleSheetLayoutView="100" zoomScalePageLayoutView="85" workbookViewId="0">
      <selection activeCell="B11" sqref="B11"/>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34</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47" customHeight="1" x14ac:dyDescent="0.2">
      <c r="A10" s="60">
        <v>1</v>
      </c>
      <c r="B10" s="82" t="s">
        <v>245</v>
      </c>
      <c r="C10" s="78" t="s">
        <v>97</v>
      </c>
      <c r="D10" s="77">
        <v>2500</v>
      </c>
      <c r="E10" s="61"/>
      <c r="F10" s="61"/>
      <c r="G10" s="64"/>
      <c r="H10" s="42">
        <f>ROUND(ROUND(D10,2)*ROUND(G10,2),2)</f>
        <v>0</v>
      </c>
    </row>
    <row r="11" spans="1:10" s="40" customFormat="1" ht="150" customHeight="1" x14ac:dyDescent="0.2">
      <c r="A11" s="60">
        <f>A10+1</f>
        <v>2</v>
      </c>
      <c r="B11" s="81" t="s">
        <v>246</v>
      </c>
      <c r="C11" s="78" t="s">
        <v>97</v>
      </c>
      <c r="D11" s="77">
        <v>500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1"/>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35</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115</v>
      </c>
      <c r="C10" s="78" t="s">
        <v>97</v>
      </c>
      <c r="D10" s="77">
        <v>700</v>
      </c>
      <c r="E10" s="61"/>
      <c r="F10" s="61"/>
      <c r="G10" s="64"/>
      <c r="H10" s="42">
        <f>ROUND(ROUND(D10,2)*ROUND(G10,2),2)</f>
        <v>0</v>
      </c>
    </row>
    <row r="11" spans="1:10" s="40" customFormat="1" ht="48.75" customHeight="1" x14ac:dyDescent="0.2">
      <c r="A11" s="60">
        <f>A10+1</f>
        <v>2</v>
      </c>
      <c r="B11" s="81" t="s">
        <v>114</v>
      </c>
      <c r="C11" s="78" t="s">
        <v>97</v>
      </c>
      <c r="D11" s="77">
        <v>2000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4"/>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36</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SUM(H10:H14)</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113</v>
      </c>
      <c r="C10" s="78" t="s">
        <v>97</v>
      </c>
      <c r="D10" s="77">
        <v>13000</v>
      </c>
      <c r="E10" s="61"/>
      <c r="F10" s="61"/>
      <c r="G10" s="64"/>
      <c r="H10" s="42">
        <f>ROUND(ROUND(D10,2)*ROUND(G10,2),2)</f>
        <v>0</v>
      </c>
    </row>
    <row r="11" spans="1:10" s="40" customFormat="1" ht="48.75" customHeight="1" x14ac:dyDescent="0.2">
      <c r="A11" s="60">
        <f>A10+1</f>
        <v>2</v>
      </c>
      <c r="B11" s="81" t="s">
        <v>112</v>
      </c>
      <c r="C11" s="78" t="s">
        <v>97</v>
      </c>
      <c r="D11" s="77">
        <v>11000</v>
      </c>
      <c r="E11" s="61"/>
      <c r="F11" s="61"/>
      <c r="G11" s="64"/>
      <c r="H11" s="42">
        <f t="shared" ref="H11:H14" si="0">ROUND(ROUND(D11,2)*ROUND(G11,2),2)</f>
        <v>0</v>
      </c>
    </row>
    <row r="12" spans="1:10" s="40" customFormat="1" ht="44.25" customHeight="1" x14ac:dyDescent="0.2">
      <c r="A12" s="60">
        <f t="shared" ref="A12:A14" si="1">A11+1</f>
        <v>3</v>
      </c>
      <c r="B12" s="81" t="s">
        <v>111</v>
      </c>
      <c r="C12" s="78" t="s">
        <v>97</v>
      </c>
      <c r="D12" s="77">
        <v>3000</v>
      </c>
      <c r="E12" s="61"/>
      <c r="F12" s="61"/>
      <c r="G12" s="64"/>
      <c r="H12" s="42">
        <f t="shared" si="0"/>
        <v>0</v>
      </c>
    </row>
    <row r="13" spans="1:10" s="40" customFormat="1" ht="51.75" customHeight="1" x14ac:dyDescent="0.2">
      <c r="A13" s="60">
        <f t="shared" si="1"/>
        <v>4</v>
      </c>
      <c r="B13" s="83" t="s">
        <v>110</v>
      </c>
      <c r="C13" s="78" t="s">
        <v>97</v>
      </c>
      <c r="D13" s="77">
        <v>5000</v>
      </c>
      <c r="E13" s="61"/>
      <c r="F13" s="61"/>
      <c r="G13" s="64"/>
      <c r="H13" s="42">
        <f t="shared" si="0"/>
        <v>0</v>
      </c>
    </row>
    <row r="14" spans="1:10" s="40" customFormat="1" ht="48" customHeight="1" x14ac:dyDescent="0.2">
      <c r="A14" s="60">
        <f t="shared" si="1"/>
        <v>5</v>
      </c>
      <c r="B14" s="81" t="s">
        <v>200</v>
      </c>
      <c r="C14" s="78" t="s">
        <v>97</v>
      </c>
      <c r="D14" s="77">
        <v>1500</v>
      </c>
      <c r="E14" s="61"/>
      <c r="F14" s="61"/>
      <c r="G14" s="64"/>
      <c r="H14"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4"/>
  <sheetViews>
    <sheetView showGridLines="0" view="pageBreakPreview" zoomScaleNormal="100" zoomScaleSheetLayoutView="100" zoomScalePageLayoutView="85" workbookViewId="0">
      <selection activeCell="B12" sqref="B12"/>
    </sheetView>
  </sheetViews>
  <sheetFormatPr defaultColWidth="9.140625" defaultRowHeight="15" x14ac:dyDescent="0.2"/>
  <cols>
    <col min="1" max="1" width="5.5703125" style="76" customWidth="1"/>
    <col min="2" max="2" width="88" style="76" customWidth="1"/>
    <col min="3" max="3" width="9.7109375" style="27" customWidth="1"/>
    <col min="4" max="4" width="12.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37</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109</v>
      </c>
      <c r="C10" s="78" t="s">
        <v>97</v>
      </c>
      <c r="D10" s="77">
        <v>300000</v>
      </c>
      <c r="E10" s="61"/>
      <c r="F10" s="61"/>
      <c r="G10" s="64"/>
      <c r="H10" s="42">
        <f>ROUND(ROUND(D10,2)*ROUND(G10,2),2)</f>
        <v>0</v>
      </c>
    </row>
    <row r="11" spans="1:10" s="40" customFormat="1" ht="48.75" customHeight="1" x14ac:dyDescent="0.2">
      <c r="A11" s="113">
        <f>A10+1</f>
        <v>2</v>
      </c>
      <c r="B11" s="81" t="s">
        <v>108</v>
      </c>
      <c r="C11" s="78" t="s">
        <v>97</v>
      </c>
      <c r="D11" s="77">
        <v>1300000</v>
      </c>
      <c r="E11" s="61"/>
      <c r="F11" s="61"/>
      <c r="G11" s="64"/>
      <c r="H11" s="42">
        <f t="shared" ref="H11:H12" si="0">ROUND(ROUND(D11,2)*ROUND(G11,2),2)</f>
        <v>0</v>
      </c>
    </row>
    <row r="12" spans="1:10" s="40" customFormat="1" ht="164.25" customHeight="1" x14ac:dyDescent="0.2">
      <c r="A12" s="60">
        <f t="shared" ref="A12" si="1">A11+1</f>
        <v>3</v>
      </c>
      <c r="B12" s="81" t="s">
        <v>249</v>
      </c>
      <c r="C12" s="78" t="s">
        <v>97</v>
      </c>
      <c r="D12" s="77">
        <v>1500</v>
      </c>
      <c r="E12" s="61"/>
      <c r="F12" s="61"/>
      <c r="G12" s="64"/>
      <c r="H12" s="42">
        <f t="shared" si="0"/>
        <v>0</v>
      </c>
    </row>
    <row r="14" spans="1:10" ht="30" x14ac:dyDescent="0.2">
      <c r="B14" s="110" t="s">
        <v>232</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7" orientation="landscape" r:id="rId1"/>
  <headerFooter alignWithMargins="0">
    <oddFooter>&amp;C&amp;"Times New Roman,Normalny"Strona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38</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107</v>
      </c>
      <c r="C10" s="78" t="s">
        <v>97</v>
      </c>
      <c r="D10" s="77">
        <v>240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Layout" zoomScale="85" zoomScaleNormal="100" zoomScaleSheetLayoutView="100" zoomScalePageLayoutView="85" workbookViewId="0">
      <selection activeCell="E10" sqref="E10"/>
    </sheetView>
  </sheetViews>
  <sheetFormatPr defaultColWidth="9.140625" defaultRowHeight="15" x14ac:dyDescent="0.2"/>
  <cols>
    <col min="1" max="1" width="5.28515625" style="76" customWidth="1"/>
    <col min="2" max="2" width="109.85546875"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182</v>
      </c>
      <c r="C10" s="78" t="s">
        <v>97</v>
      </c>
      <c r="D10" s="77">
        <v>14000</v>
      </c>
      <c r="E10" s="61"/>
      <c r="F10" s="61"/>
      <c r="G10" s="64"/>
      <c r="H10" s="42">
        <f>ROUND(ROUND(D10,2)*ROUND(G10,2),2)</f>
        <v>0</v>
      </c>
    </row>
    <row r="11" spans="1:10" s="40" customFormat="1" ht="48.75" customHeight="1" x14ac:dyDescent="0.2">
      <c r="A11" s="60">
        <f>A10+1</f>
        <v>2</v>
      </c>
      <c r="B11" s="81" t="s">
        <v>181</v>
      </c>
      <c r="C11" s="78" t="s">
        <v>97</v>
      </c>
      <c r="D11" s="77">
        <v>7000</v>
      </c>
      <c r="E11" s="61"/>
      <c r="F11" s="61"/>
      <c r="G11" s="64"/>
      <c r="H11" s="42">
        <f t="shared" ref="H11:H12" si="0">ROUND(ROUND(D11,2)*ROUND(G11,2),2)</f>
        <v>0</v>
      </c>
    </row>
    <row r="12" spans="1:10" s="40" customFormat="1" ht="44.25" customHeight="1" x14ac:dyDescent="0.2">
      <c r="A12" s="60">
        <f t="shared" ref="A12" si="1">A11+1</f>
        <v>3</v>
      </c>
      <c r="B12" s="81" t="s">
        <v>180</v>
      </c>
      <c r="C12" s="78" t="s">
        <v>97</v>
      </c>
      <c r="D12" s="77">
        <v>200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0" fitToHeight="0" orientation="landscape" r:id="rId1"/>
  <headerFooter alignWithMargins="0">
    <oddFooter>&amp;C&amp;"Times New Roman,Normalny"Strona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2"/>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39</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79" t="s">
        <v>106</v>
      </c>
      <c r="C10" s="80" t="s">
        <v>97</v>
      </c>
      <c r="D10" s="77">
        <v>2000</v>
      </c>
      <c r="E10" s="61"/>
      <c r="F10" s="61"/>
      <c r="G10" s="64"/>
      <c r="H10" s="42">
        <f>ROUND(ROUND(D10,2)*ROUND(G10,2),2)</f>
        <v>0</v>
      </c>
    </row>
    <row r="11" spans="1:10" s="40" customFormat="1" ht="48.75" customHeight="1" x14ac:dyDescent="0.2">
      <c r="A11" s="60">
        <f>A10+1</f>
        <v>2</v>
      </c>
      <c r="B11" s="79" t="s">
        <v>105</v>
      </c>
      <c r="C11" s="80" t="s">
        <v>97</v>
      </c>
      <c r="D11" s="77">
        <v>16000</v>
      </c>
      <c r="E11" s="61"/>
      <c r="F11" s="61"/>
      <c r="G11" s="64"/>
      <c r="H11" s="42">
        <f t="shared" ref="H11:H12" si="0">ROUND(ROUND(D11,2)*ROUND(G11,2),2)</f>
        <v>0</v>
      </c>
    </row>
    <row r="12" spans="1:10" s="40" customFormat="1" ht="44.25" customHeight="1" x14ac:dyDescent="0.2">
      <c r="A12" s="60">
        <f t="shared" ref="A12" si="1">A11+1</f>
        <v>3</v>
      </c>
      <c r="B12" s="79" t="s">
        <v>104</v>
      </c>
      <c r="C12" s="80" t="s">
        <v>97</v>
      </c>
      <c r="D12" s="77">
        <v>6500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
  <sheetViews>
    <sheetView showGridLines="0" view="pageBreakPreview" zoomScaleNormal="100" zoomScaleSheetLayoutView="100" zoomScalePageLayoutView="85" workbookViewId="0">
      <selection activeCell="B20" sqref="B2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40</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26" customHeight="1" x14ac:dyDescent="0.2">
      <c r="A10" s="60">
        <v>1</v>
      </c>
      <c r="B10" s="82" t="s">
        <v>210</v>
      </c>
      <c r="C10" s="78" t="s">
        <v>97</v>
      </c>
      <c r="D10" s="77">
        <v>24000</v>
      </c>
      <c r="E10" s="61"/>
      <c r="F10" s="61"/>
      <c r="G10" s="64"/>
      <c r="H10" s="42">
        <f>ROUND(ROUND(D10,2)*ROUND(G10,2),2)</f>
        <v>0</v>
      </c>
    </row>
    <row r="11" spans="1:10" s="40" customFormat="1" ht="48.75" customHeight="1" x14ac:dyDescent="0.2">
      <c r="A11" s="60">
        <f>A10+1</f>
        <v>2</v>
      </c>
      <c r="B11" s="81" t="s">
        <v>103</v>
      </c>
      <c r="C11" s="78" t="s">
        <v>97</v>
      </c>
      <c r="D11" s="77">
        <v>14000</v>
      </c>
      <c r="E11" s="61"/>
      <c r="F11" s="61"/>
      <c r="G11" s="64"/>
      <c r="H11" s="42">
        <f t="shared" ref="H11:H12" si="0">ROUND(ROUND(D11,2)*ROUND(G11,2),2)</f>
        <v>0</v>
      </c>
    </row>
    <row r="12" spans="1:10" s="40" customFormat="1" ht="44.25" customHeight="1" x14ac:dyDescent="0.2">
      <c r="A12" s="60">
        <f t="shared" ref="A12" si="1">A11+1</f>
        <v>3</v>
      </c>
      <c r="B12" s="81" t="s">
        <v>102</v>
      </c>
      <c r="C12" s="78" t="s">
        <v>97</v>
      </c>
      <c r="D12" s="77">
        <v>150000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41</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101</v>
      </c>
      <c r="C10" s="78" t="s">
        <v>97</v>
      </c>
      <c r="D10" s="77">
        <v>300</v>
      </c>
      <c r="E10" s="61"/>
      <c r="F10" s="61"/>
      <c r="G10" s="64"/>
      <c r="H10" s="42">
        <f>ROUND(ROUND(D10,2)*ROUND(G10,2),2)</f>
        <v>0</v>
      </c>
    </row>
    <row r="11" spans="1:10" s="40" customFormat="1" ht="48.75" customHeight="1" x14ac:dyDescent="0.2">
      <c r="A11" s="60">
        <f>A10+1</f>
        <v>2</v>
      </c>
      <c r="B11" s="81" t="s">
        <v>209</v>
      </c>
      <c r="C11" s="78" t="s">
        <v>97</v>
      </c>
      <c r="D11" s="77">
        <v>1500</v>
      </c>
      <c r="E11" s="61"/>
      <c r="F11" s="61"/>
      <c r="G11" s="64"/>
      <c r="H11" s="42">
        <f t="shared" ref="H11:H12" si="0">ROUND(ROUND(D11,2)*ROUND(G11,2),2)</f>
        <v>0</v>
      </c>
    </row>
    <row r="12" spans="1:10" s="40" customFormat="1" ht="44.25" customHeight="1" x14ac:dyDescent="0.2">
      <c r="A12" s="60">
        <f t="shared" ref="A12" si="1">A11+1</f>
        <v>3</v>
      </c>
      <c r="B12" s="81" t="s">
        <v>100</v>
      </c>
      <c r="C12" s="78" t="s">
        <v>97</v>
      </c>
      <c r="D12" s="77">
        <v>1000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F10" sqref="F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42</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99</v>
      </c>
      <c r="C10" s="78" t="s">
        <v>97</v>
      </c>
      <c r="D10" s="77">
        <v>200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0"/>
  <sheetViews>
    <sheetView showGridLines="0" view="pageBreakPreview" topLeftCell="A7" zoomScaleNormal="100" zoomScaleSheetLayoutView="100" zoomScalePageLayoutView="85" workbookViewId="0">
      <selection activeCell="B10" sqref="B10"/>
    </sheetView>
  </sheetViews>
  <sheetFormatPr defaultColWidth="9.140625" defaultRowHeight="15" x14ac:dyDescent="0.2"/>
  <cols>
    <col min="1" max="1" width="5.5703125" style="105" customWidth="1"/>
    <col min="2" max="2" width="99.5703125" style="105" customWidth="1"/>
    <col min="3" max="3" width="9.7109375" style="27" customWidth="1"/>
    <col min="4" max="4" width="7.28515625" style="43" customWidth="1"/>
    <col min="5" max="5" width="22.28515625" style="105" customWidth="1"/>
    <col min="6" max="6" width="19.140625" style="105" customWidth="1"/>
    <col min="7" max="7" width="15.140625" style="65" customWidth="1"/>
    <col min="8" max="8" width="19" style="105" customWidth="1"/>
    <col min="9" max="10" width="14.28515625" style="105" customWidth="1"/>
    <col min="11" max="16384" width="9.140625" style="105"/>
  </cols>
  <sheetData>
    <row r="1" spans="1:10" x14ac:dyDescent="0.2">
      <c r="B1" s="24" t="s">
        <v>51</v>
      </c>
      <c r="C1" s="105"/>
      <c r="H1" s="26" t="s">
        <v>37</v>
      </c>
      <c r="I1" s="26"/>
      <c r="J1" s="26"/>
    </row>
    <row r="2" spans="1:10" x14ac:dyDescent="0.2">
      <c r="E2" s="127"/>
      <c r="F2" s="127"/>
      <c r="G2" s="145" t="s">
        <v>36</v>
      </c>
      <c r="H2" s="145"/>
    </row>
    <row r="4" spans="1:10" x14ac:dyDescent="0.2">
      <c r="B4" s="6" t="s">
        <v>7</v>
      </c>
      <c r="C4" s="62">
        <v>43</v>
      </c>
      <c r="D4" s="57"/>
      <c r="E4" s="29" t="s">
        <v>9</v>
      </c>
      <c r="F4" s="5"/>
      <c r="G4" s="66"/>
      <c r="H4" s="104"/>
    </row>
    <row r="5" spans="1:10" x14ac:dyDescent="0.2">
      <c r="B5" s="6"/>
      <c r="C5" s="30"/>
      <c r="D5" s="57"/>
      <c r="E5" s="29"/>
      <c r="F5" s="5"/>
      <c r="G5" s="66"/>
      <c r="H5" s="104"/>
    </row>
    <row r="6" spans="1:10" x14ac:dyDescent="0.2">
      <c r="A6" s="6"/>
      <c r="C6" s="30"/>
      <c r="D6" s="57"/>
      <c r="E6" s="104"/>
      <c r="F6" s="104"/>
      <c r="G6" s="66"/>
      <c r="H6" s="104"/>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409.5" customHeight="1" x14ac:dyDescent="0.2">
      <c r="A10" s="60">
        <v>1</v>
      </c>
      <c r="B10" s="108" t="s">
        <v>223</v>
      </c>
      <c r="C10" s="107" t="s">
        <v>97</v>
      </c>
      <c r="D10" s="106">
        <v>500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4" orientation="landscape" r:id="rId1"/>
  <headerFooter alignWithMargins="0">
    <oddFooter>&amp;C&amp;"Times New Roman,Normalny"Strona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1"/>
  <sheetViews>
    <sheetView showGridLines="0" view="pageLayout" zoomScale="85" zoomScaleNormal="100" zoomScaleSheetLayoutView="100" zoomScalePageLayoutView="85" workbookViewId="0">
      <selection activeCell="E10" sqref="E10"/>
    </sheetView>
  </sheetViews>
  <sheetFormatPr defaultColWidth="9.140625" defaultRowHeight="15" x14ac:dyDescent="0.2"/>
  <cols>
    <col min="1" max="1" width="5.28515625" style="76" customWidth="1"/>
    <col min="2" max="2" width="109.85546875"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4</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179</v>
      </c>
      <c r="C10" s="78" t="s">
        <v>97</v>
      </c>
      <c r="D10" s="77">
        <v>2200</v>
      </c>
      <c r="E10" s="61"/>
      <c r="F10" s="61"/>
      <c r="G10" s="64"/>
      <c r="H10" s="42">
        <f>ROUND(ROUND(D10,2)*ROUND(G10,2),2)</f>
        <v>0</v>
      </c>
    </row>
    <row r="11" spans="1:10" s="40" customFormat="1" ht="48.75" customHeight="1" x14ac:dyDescent="0.2">
      <c r="A11" s="60">
        <f>A10+1</f>
        <v>2</v>
      </c>
      <c r="B11" s="81" t="s">
        <v>178</v>
      </c>
      <c r="C11" s="78" t="s">
        <v>97</v>
      </c>
      <c r="D11" s="77">
        <v>600</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0" fitToHeight="0" orientation="landscape" r:id="rId1"/>
  <headerFooter alignWithMargins="0">
    <oddFooter>&amp;C&amp;"Times New Roman,Normalny"Strona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0"/>
  <sheetViews>
    <sheetView showGridLines="0" view="pageLayout" zoomScale="85"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5</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150" customHeight="1" x14ac:dyDescent="0.2">
      <c r="A10" s="60">
        <v>1</v>
      </c>
      <c r="B10" s="114" t="s">
        <v>244</v>
      </c>
      <c r="C10" s="78" t="s">
        <v>97</v>
      </c>
      <c r="D10" s="77">
        <v>300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
  <sheetViews>
    <sheetView showGridLines="0" view="pageBreakPreview" topLeftCell="A10" zoomScaleNormal="100" zoomScaleSheetLayoutView="100" zoomScalePageLayoutView="85" workbookViewId="0">
      <selection activeCell="B10" sqref="B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6</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SUM(H10:H12)</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409.5" customHeight="1" x14ac:dyDescent="0.2">
      <c r="A10" s="60">
        <v>1</v>
      </c>
      <c r="B10" s="82" t="s">
        <v>225</v>
      </c>
      <c r="C10" s="78" t="s">
        <v>97</v>
      </c>
      <c r="D10" s="77">
        <v>4500</v>
      </c>
      <c r="E10" s="61"/>
      <c r="F10" s="61"/>
      <c r="G10" s="64"/>
      <c r="H10" s="42">
        <f>ROUND(ROUND(D10,2)*ROUND(G10,2),2)</f>
        <v>0</v>
      </c>
    </row>
    <row r="11" spans="1:10" s="40" customFormat="1" ht="78" customHeight="1" x14ac:dyDescent="0.2">
      <c r="A11" s="60">
        <f>A10+1</f>
        <v>2</v>
      </c>
      <c r="B11" s="81" t="s">
        <v>189</v>
      </c>
      <c r="C11" s="78" t="s">
        <v>97</v>
      </c>
      <c r="D11" s="77">
        <v>1000</v>
      </c>
      <c r="E11" s="61"/>
      <c r="F11" s="61"/>
      <c r="G11" s="64"/>
      <c r="H11" s="42">
        <f t="shared" ref="H11:H12" si="0">ROUND(ROUND(D11,2)*ROUND(G11,2),2)</f>
        <v>0</v>
      </c>
    </row>
    <row r="12" spans="1:10" s="40" customFormat="1" ht="57" customHeight="1" x14ac:dyDescent="0.2">
      <c r="A12" s="60">
        <f t="shared" ref="A12" si="1">A11+1</f>
        <v>3</v>
      </c>
      <c r="B12" s="81" t="s">
        <v>177</v>
      </c>
      <c r="C12" s="78" t="s">
        <v>97</v>
      </c>
      <c r="D12" s="77">
        <v>200</v>
      </c>
      <c r="E12" s="61"/>
      <c r="F12" s="61"/>
      <c r="G12" s="64"/>
      <c r="H12" s="42">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62" orientation="landscape" r:id="rId1"/>
  <headerFooter alignWithMargins="0">
    <oddFooter>&amp;C&amp;"Times New Roman,Normalny"Strona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1"/>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7</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SUM(H10:H11)</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176</v>
      </c>
      <c r="C10" s="78" t="s">
        <v>175</v>
      </c>
      <c r="D10" s="77">
        <v>40</v>
      </c>
      <c r="E10" s="61"/>
      <c r="F10" s="61"/>
      <c r="G10" s="64"/>
      <c r="H10" s="42">
        <f>ROUND(ROUND(D10,2)*ROUND(G10,2),2)</f>
        <v>0</v>
      </c>
    </row>
    <row r="11" spans="1:10" s="40" customFormat="1" ht="48.75" customHeight="1" x14ac:dyDescent="0.2">
      <c r="A11" s="60">
        <f>A10+1</f>
        <v>2</v>
      </c>
      <c r="B11" s="81" t="s">
        <v>174</v>
      </c>
      <c r="C11" s="78" t="s">
        <v>97</v>
      </c>
      <c r="D11" s="77">
        <v>2</v>
      </c>
      <c r="E11" s="61"/>
      <c r="F11" s="61"/>
      <c r="G11" s="64"/>
      <c r="H11" s="42">
        <f t="shared" ref="H11" si="0">ROUND(ROUND(D11,2)*ROUND(G11,2),2)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0"/>
  <sheetViews>
    <sheetView showGridLines="0" view="pageBreakPreview" zoomScaleNormal="100" zoomScaleSheetLayoutView="100" zoomScalePageLayoutView="85" workbookViewId="0">
      <selection activeCell="E10" sqref="E10"/>
    </sheetView>
  </sheetViews>
  <sheetFormatPr defaultColWidth="9.140625" defaultRowHeight="15" x14ac:dyDescent="0.2"/>
  <cols>
    <col min="1" max="1" width="5.5703125" style="76" customWidth="1"/>
    <col min="2" max="2" width="88" style="76" customWidth="1"/>
    <col min="3" max="3" width="9.7109375" style="27" customWidth="1"/>
    <col min="4" max="4" width="7.28515625" style="43" customWidth="1"/>
    <col min="5" max="5" width="22.28515625" style="76" customWidth="1"/>
    <col min="6" max="6" width="19.140625" style="76" customWidth="1"/>
    <col min="7" max="7" width="15.140625" style="65" customWidth="1"/>
    <col min="8" max="8" width="19" style="76" customWidth="1"/>
    <col min="9" max="10" width="14.28515625" style="76" customWidth="1"/>
    <col min="11" max="16384" width="9.140625" style="76"/>
  </cols>
  <sheetData>
    <row r="1" spans="1:10" x14ac:dyDescent="0.2">
      <c r="B1" s="24" t="s">
        <v>51</v>
      </c>
      <c r="C1" s="76"/>
      <c r="H1" s="26" t="s">
        <v>37</v>
      </c>
      <c r="I1" s="26"/>
      <c r="J1" s="26"/>
    </row>
    <row r="2" spans="1:10" x14ac:dyDescent="0.2">
      <c r="E2" s="127"/>
      <c r="F2" s="127"/>
      <c r="G2" s="145" t="s">
        <v>36</v>
      </c>
      <c r="H2" s="145"/>
    </row>
    <row r="4" spans="1:10" x14ac:dyDescent="0.2">
      <c r="B4" s="6" t="s">
        <v>7</v>
      </c>
      <c r="C4" s="62">
        <v>8</v>
      </c>
      <c r="D4" s="57"/>
      <c r="E4" s="29" t="s">
        <v>9</v>
      </c>
      <c r="F4" s="5"/>
      <c r="G4" s="66"/>
      <c r="H4" s="75"/>
    </row>
    <row r="5" spans="1:10" x14ac:dyDescent="0.2">
      <c r="B5" s="6"/>
      <c r="C5" s="30"/>
      <c r="D5" s="57"/>
      <c r="E5" s="29"/>
      <c r="F5" s="5"/>
      <c r="G5" s="66"/>
      <c r="H5" s="75"/>
    </row>
    <row r="6" spans="1:10" x14ac:dyDescent="0.2">
      <c r="A6" s="6"/>
      <c r="C6" s="30"/>
      <c r="D6" s="57"/>
      <c r="E6" s="75"/>
      <c r="F6" s="75"/>
      <c r="G6" s="66"/>
      <c r="H6" s="75"/>
    </row>
    <row r="7" spans="1:10" x14ac:dyDescent="0.2">
      <c r="A7" s="31"/>
      <c r="B7" s="31"/>
      <c r="C7" s="32"/>
      <c r="D7" s="55"/>
      <c r="E7" s="34" t="s">
        <v>0</v>
      </c>
      <c r="F7" s="35">
        <f>SUM(H10:H10)</f>
        <v>0</v>
      </c>
      <c r="G7" s="67"/>
      <c r="H7" s="36"/>
    </row>
    <row r="8" spans="1:10" ht="12.75" customHeight="1" x14ac:dyDescent="0.2">
      <c r="A8" s="36"/>
      <c r="B8" s="31"/>
      <c r="C8" s="37"/>
      <c r="D8" s="56"/>
      <c r="E8" s="36"/>
      <c r="F8" s="36"/>
      <c r="G8" s="67"/>
      <c r="H8" s="36"/>
    </row>
    <row r="9" spans="1:10" s="40" customFormat="1" ht="43.15" customHeight="1" x14ac:dyDescent="0.2">
      <c r="A9" s="39" t="s">
        <v>18</v>
      </c>
      <c r="B9" s="39" t="s">
        <v>31</v>
      </c>
      <c r="C9" s="50" t="s">
        <v>191</v>
      </c>
      <c r="D9" s="52" t="s">
        <v>192</v>
      </c>
      <c r="E9" s="39" t="s">
        <v>32</v>
      </c>
      <c r="F9" s="39" t="s">
        <v>33</v>
      </c>
      <c r="G9" s="63" t="s">
        <v>34</v>
      </c>
      <c r="H9" s="39" t="s">
        <v>8</v>
      </c>
    </row>
    <row r="10" spans="1:10" s="40" customFormat="1" ht="74.25" customHeight="1" x14ac:dyDescent="0.2">
      <c r="A10" s="60">
        <v>1</v>
      </c>
      <c r="B10" s="82" t="s">
        <v>173</v>
      </c>
      <c r="C10" s="78" t="s">
        <v>141</v>
      </c>
      <c r="D10" s="77">
        <v>2000</v>
      </c>
      <c r="E10" s="61"/>
      <c r="F10" s="61"/>
      <c r="G10" s="64"/>
      <c r="H10" s="42">
        <f>ROUND(ROUND(D10,2)*ROUND(G10,2),2)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79" orientation="landscape" r:id="rId1"/>
  <headerFooter alignWithMargins="0">
    <oddFooter>&amp;C&amp;"Times New Roman,Normalny"Strona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Zakresy nazwane</vt:lpstr>
      </vt:variant>
      <vt:variant>
        <vt:i4>44</vt:i4>
      </vt:variant>
    </vt:vector>
  </HeadingPairs>
  <TitlesOfParts>
    <vt:vector size="8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(22)</vt:lpstr>
      <vt:lpstr>część (23)</vt:lpstr>
      <vt:lpstr>część (24)</vt:lpstr>
      <vt:lpstr>część (25)</vt:lpstr>
      <vt:lpstr>część (26)</vt:lpstr>
      <vt:lpstr>część (27)</vt:lpstr>
      <vt:lpstr>część (28)</vt:lpstr>
      <vt:lpstr>część (29)</vt:lpstr>
      <vt:lpstr>część (30)</vt:lpstr>
      <vt:lpstr>część (31)</vt:lpstr>
      <vt:lpstr>część (32)</vt:lpstr>
      <vt:lpstr>część (33)</vt:lpstr>
      <vt:lpstr>część (34)</vt:lpstr>
      <vt:lpstr>część (35)</vt:lpstr>
      <vt:lpstr>część (36)</vt:lpstr>
      <vt:lpstr>część (37)</vt:lpstr>
      <vt:lpstr>część (38)</vt:lpstr>
      <vt:lpstr>część (39)</vt:lpstr>
      <vt:lpstr>część (40)</vt:lpstr>
      <vt:lpstr>część (41)</vt:lpstr>
      <vt:lpstr>część (42)</vt:lpstr>
      <vt:lpstr>część (43)</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(19)'!Obszar_wydruku</vt:lpstr>
      <vt:lpstr>'część (2)'!Obszar_wydruku</vt:lpstr>
      <vt:lpstr>'część (20)'!Obszar_wydruku</vt:lpstr>
      <vt:lpstr>'część (21)'!Obszar_wydruku</vt:lpstr>
      <vt:lpstr>'część (22)'!Obszar_wydruku</vt:lpstr>
      <vt:lpstr>'część (23)'!Obszar_wydruku</vt:lpstr>
      <vt:lpstr>'część (24)'!Obszar_wydruku</vt:lpstr>
      <vt:lpstr>'część (25)'!Obszar_wydruku</vt:lpstr>
      <vt:lpstr>'część (26)'!Obszar_wydruku</vt:lpstr>
      <vt:lpstr>'część (27)'!Obszar_wydruku</vt:lpstr>
      <vt:lpstr>'część (28)'!Obszar_wydruku</vt:lpstr>
      <vt:lpstr>'część (29)'!Obszar_wydruku</vt:lpstr>
      <vt:lpstr>'część (3)'!Obszar_wydruku</vt:lpstr>
      <vt:lpstr>'część (30)'!Obszar_wydruku</vt:lpstr>
      <vt:lpstr>'część (31)'!Obszar_wydruku</vt:lpstr>
      <vt:lpstr>'część (32)'!Obszar_wydruku</vt:lpstr>
      <vt:lpstr>'część (33)'!Obszar_wydruku</vt:lpstr>
      <vt:lpstr>'część (34)'!Obszar_wydruku</vt:lpstr>
      <vt:lpstr>'część (35)'!Obszar_wydruku</vt:lpstr>
      <vt:lpstr>'część (36)'!Obszar_wydruku</vt:lpstr>
      <vt:lpstr>'część (37)'!Obszar_wydruku</vt:lpstr>
      <vt:lpstr>'część (38)'!Obszar_wydruku</vt:lpstr>
      <vt:lpstr>'część (39)'!Obszar_wydruku</vt:lpstr>
      <vt:lpstr>'część (4)'!Obszar_wydruku</vt:lpstr>
      <vt:lpstr>'część (40)'!Obszar_wydruku</vt:lpstr>
      <vt:lpstr>'część (41)'!Obszar_wydruku</vt:lpstr>
      <vt:lpstr>'część (42)'!Obszar_wydruku</vt:lpstr>
      <vt:lpstr>'część (43)'!Obszar_wydruku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Katarzyna Kowalczyk</cp:lastModifiedBy>
  <cp:lastPrinted>2019-02-18T11:56:59Z</cp:lastPrinted>
  <dcterms:created xsi:type="dcterms:W3CDTF">2003-05-16T10:10:29Z</dcterms:created>
  <dcterms:modified xsi:type="dcterms:W3CDTF">2019-02-18T13:36:34Z</dcterms:modified>
</cp:coreProperties>
</file>