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arosław Surowiec\Desktop\Od  Łukasza Sendo\14.08.2019\Załączniki do umowy\"/>
    </mc:Choice>
  </mc:AlternateContent>
  <bookViews>
    <workbookView xWindow="0" yWindow="0" windowWidth="23040" windowHeight="9192" tabRatio="677" activeTab="3"/>
  </bookViews>
  <sheets>
    <sheet name="Rozliczenie posiłków" sheetId="1" r:id="rId1"/>
    <sheet name="Zestawienie żywionych" sheetId="2" r:id="rId2"/>
    <sheet name="Dzienne stany żywionych" sheetId="3" r:id="rId3"/>
    <sheet name="OK Dermatologii" sheetId="4" r:id="rId4"/>
  </sheets>
  <externalReferences>
    <externalReference r:id="rId5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1" l="1"/>
  <c r="G11" i="1"/>
  <c r="I13" i="1"/>
  <c r="G16" i="1"/>
  <c r="G21" i="1"/>
  <c r="I23" i="1"/>
  <c r="I24" i="1"/>
  <c r="I30" i="1"/>
  <c r="I34" i="1"/>
  <c r="I39" i="1"/>
  <c r="I40" i="1"/>
  <c r="D5" i="1"/>
  <c r="E8" i="1"/>
  <c r="E13" i="1"/>
  <c r="E18" i="1"/>
  <c r="E23" i="1"/>
  <c r="E28" i="1"/>
  <c r="D33" i="1"/>
  <c r="E33" i="1"/>
  <c r="D38" i="1"/>
  <c r="E38" i="1"/>
  <c r="G31" i="1"/>
  <c r="I25" i="1"/>
  <c r="I20" i="1"/>
  <c r="I14" i="1"/>
  <c r="I10" i="1"/>
  <c r="AH15" i="4"/>
  <c r="AG15" i="4"/>
  <c r="AF15" i="4"/>
  <c r="AE15" i="4"/>
  <c r="AD15" i="4"/>
  <c r="AC15" i="4"/>
  <c r="AB15" i="4"/>
  <c r="AA15" i="4"/>
  <c r="Z15" i="4"/>
  <c r="Y15" i="4"/>
  <c r="X15" i="4"/>
  <c r="W15" i="4"/>
  <c r="V15" i="4"/>
  <c r="U15" i="4"/>
  <c r="T15" i="4"/>
  <c r="S15" i="4"/>
  <c r="R15" i="4"/>
  <c r="Q15" i="4"/>
  <c r="P15" i="4"/>
  <c r="O15" i="4"/>
  <c r="N15" i="4"/>
  <c r="M15" i="4"/>
  <c r="L15" i="4"/>
  <c r="K15" i="4"/>
  <c r="J15" i="4"/>
  <c r="I15" i="4"/>
  <c r="H15" i="4"/>
  <c r="G15" i="4"/>
  <c r="F15" i="4"/>
  <c r="E15" i="4"/>
  <c r="D15" i="4"/>
  <c r="AI14" i="4"/>
  <c r="AI13" i="4"/>
  <c r="AI12" i="4"/>
  <c r="AH11" i="4"/>
  <c r="AG11" i="4"/>
  <c r="AF11" i="4"/>
  <c r="AE11" i="4"/>
  <c r="AD11" i="4"/>
  <c r="AC11" i="4"/>
  <c r="AB11" i="4"/>
  <c r="AA11" i="4"/>
  <c r="Z11" i="4"/>
  <c r="Y11" i="4"/>
  <c r="X11" i="4"/>
  <c r="W11" i="4"/>
  <c r="V11" i="4"/>
  <c r="U11" i="4"/>
  <c r="T11" i="4"/>
  <c r="S11" i="4"/>
  <c r="R11" i="4"/>
  <c r="Q11" i="4"/>
  <c r="P11" i="4"/>
  <c r="O11" i="4"/>
  <c r="N11" i="4"/>
  <c r="M11" i="4"/>
  <c r="L11" i="4"/>
  <c r="K11" i="4"/>
  <c r="J11" i="4"/>
  <c r="I11" i="4"/>
  <c r="H11" i="4"/>
  <c r="G11" i="4"/>
  <c r="F11" i="4"/>
  <c r="E11" i="4"/>
  <c r="D11" i="4"/>
  <c r="AI10" i="4"/>
  <c r="AI9" i="4"/>
  <c r="AI8" i="4"/>
  <c r="AH7" i="4"/>
  <c r="AG7" i="4"/>
  <c r="AF7" i="4"/>
  <c r="AE7" i="4"/>
  <c r="AD7" i="4"/>
  <c r="AC7" i="4"/>
  <c r="AB7" i="4"/>
  <c r="AA7" i="4"/>
  <c r="Z7" i="4"/>
  <c r="Y7" i="4"/>
  <c r="X7" i="4"/>
  <c r="W7" i="4"/>
  <c r="V7" i="4"/>
  <c r="U7" i="4"/>
  <c r="T7" i="4"/>
  <c r="S7" i="4"/>
  <c r="R7" i="4"/>
  <c r="Q7" i="4"/>
  <c r="P7" i="4"/>
  <c r="O7" i="4"/>
  <c r="N7" i="4"/>
  <c r="M7" i="4"/>
  <c r="L7" i="4"/>
  <c r="K7" i="4"/>
  <c r="J7" i="4"/>
  <c r="I7" i="4"/>
  <c r="H7" i="4"/>
  <c r="G7" i="4"/>
  <c r="F7" i="4"/>
  <c r="E7" i="4"/>
  <c r="D7" i="4"/>
  <c r="AI6" i="4"/>
  <c r="AI5" i="4"/>
  <c r="AI4" i="4"/>
  <c r="G36" i="1" l="1"/>
  <c r="G40" i="1"/>
  <c r="I9" i="1"/>
  <c r="I11" i="1" s="1"/>
  <c r="I18" i="1"/>
  <c r="I19" i="1"/>
  <c r="I28" i="1"/>
  <c r="I33" i="1"/>
  <c r="I41" i="1"/>
  <c r="I26" i="1"/>
  <c r="G26" i="1"/>
  <c r="I15" i="1"/>
  <c r="I16" i="1" s="1"/>
  <c r="I29" i="1"/>
  <c r="I35" i="1"/>
  <c r="G41" i="1"/>
  <c r="AI15" i="4"/>
  <c r="AI11" i="4"/>
  <c r="AI7" i="4"/>
  <c r="I21" i="1" l="1"/>
  <c r="I31" i="1"/>
  <c r="I36" i="1"/>
</calcChain>
</file>

<file path=xl/sharedStrings.xml><?xml version="1.0" encoding="utf-8"?>
<sst xmlns="http://schemas.openxmlformats.org/spreadsheetml/2006/main" count="220" uniqueCount="101">
  <si>
    <t>ODDZIAŁ</t>
  </si>
  <si>
    <t>OKRES</t>
  </si>
  <si>
    <t>Kier. Kosz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</si>
  <si>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</si>
  <si>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</si>
  <si>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</si>
  <si>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</si>
  <si>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</si>
  <si>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</si>
  <si>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</si>
  <si>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</si>
  <si>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</si>
  <si>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</si>
  <si>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</si>
  <si>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</si>
  <si>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</si>
  <si>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</si>
  <si>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</si>
  <si>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</si>
  <si>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</si>
  <si>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</si>
  <si>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</si>
  <si>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</si>
  <si>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</si>
  <si>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</si>
  <si>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</si>
  <si>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</si>
  <si>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</si>
  <si>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</si>
  <si>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</si>
  <si>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</si>
  <si>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</si>
  <si>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</si>
  <si>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</si>
  <si>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Razem</t>
  </si>
  <si>
    <t>Ilość posiłków</t>
  </si>
  <si>
    <t>ŚNIADANIE</t>
  </si>
  <si>
    <t>500-21-01</t>
  </si>
  <si>
    <t>OBIAD</t>
  </si>
  <si>
    <t>KOLACJA</t>
  </si>
  <si>
    <t>2019-01-01 - 2019-01-04</t>
  </si>
  <si>
    <t>od …. do….</t>
  </si>
  <si>
    <t>OK Dermatologia</t>
  </si>
  <si>
    <t>Dni w misiącu</t>
  </si>
  <si>
    <t>POSIŁKI / DZIEŃ</t>
  </si>
  <si>
    <t>Kosz Pos.</t>
  </si>
  <si>
    <t>War. Brutto</t>
  </si>
  <si>
    <t>Śred. Ilość dziennie</t>
  </si>
  <si>
    <t>SNIADANIE</t>
  </si>
  <si>
    <t>Średnia ilość osobodni</t>
  </si>
  <si>
    <t>Dzienne stany żywionych z podziałem na posiłki</t>
  </si>
  <si>
    <t>ZESTAWIENIE KOSZTÓW POSIŁKÓW WG. OŚRODKÓW KOSZTÓW ZA</t>
  </si>
  <si>
    <t>L.p.</t>
  </si>
  <si>
    <t>Posiłki</t>
  </si>
  <si>
    <t>Pacjenci</t>
  </si>
  <si>
    <t>Śniadanie</t>
  </si>
  <si>
    <t>Obiad</t>
  </si>
  <si>
    <t>Kolacja</t>
  </si>
  <si>
    <t xml:space="preserve">RAZEM </t>
  </si>
  <si>
    <t>-</t>
  </si>
  <si>
    <t>Nr wg Catermed</t>
  </si>
  <si>
    <t>Oddział Kliniczny</t>
  </si>
  <si>
    <t>Dermatologii</t>
  </si>
  <si>
    <t>Pulmonologii Ip.</t>
  </si>
  <si>
    <t>Alergii i Immunologii IIIp.</t>
  </si>
  <si>
    <t>Pulmonologia Iip.</t>
  </si>
  <si>
    <t>Liczba żywionych</t>
  </si>
  <si>
    <t>Cena jednostkowa posiłku.</t>
  </si>
  <si>
    <t>Alergii i Immunologii Ivp.</t>
  </si>
  <si>
    <t>Anestezjologii i Intensywnej Terapii</t>
  </si>
  <si>
    <t>Angiologii i Kardiologii</t>
  </si>
  <si>
    <t>Rozliczenie miesięcznych kosztów żywienia pacjentów - posiłki</t>
  </si>
  <si>
    <t>Data od:</t>
  </si>
  <si>
    <t>Data do:</t>
  </si>
  <si>
    <t>Wzór rozliczenia miesięcznych kosztów żywienia pacjentów - posiłki</t>
  </si>
  <si>
    <t>Lp</t>
  </si>
  <si>
    <t>Ośrodek kosztów</t>
  </si>
  <si>
    <t>Ilość wydanych posiłków w miesiącu</t>
  </si>
  <si>
    <t>Cena jednostkowa brutto</t>
  </si>
  <si>
    <t>Wartość brutto za wydane w miesiącu posiłki</t>
  </si>
  <si>
    <t>śniadanie</t>
  </si>
  <si>
    <t>obiad</t>
  </si>
  <si>
    <t>kolacja</t>
  </si>
  <si>
    <t>Suma oddział</t>
  </si>
  <si>
    <t>Razem oddziały</t>
  </si>
  <si>
    <t>Wartość brutto posiłków</t>
  </si>
  <si>
    <t>Liczba dystrybucji okresowej</t>
  </si>
  <si>
    <t>Wartość brutto dystrybucji okresowej</t>
  </si>
  <si>
    <t>Cena jednostkowa dystrybucji okresowej.</t>
  </si>
  <si>
    <t>Liczba dystrybucji codziennej</t>
  </si>
  <si>
    <t>Cena jednostkowa dystrybucji codziennej</t>
  </si>
  <si>
    <t>Wartość brutto dystrybucji codziennej</t>
  </si>
  <si>
    <t>Posiłek</t>
  </si>
  <si>
    <t>Pulmonilogia Iip.</t>
  </si>
  <si>
    <t>Alergii i Immunlogii IIIp.</t>
  </si>
  <si>
    <t>Komiórka organizacyjna/OK</t>
  </si>
  <si>
    <t>Alergii i Immunlogii IVp.</t>
  </si>
  <si>
    <t>Nr Catermed</t>
  </si>
  <si>
    <t>OK Dermatologii</t>
  </si>
  <si>
    <t>2019-01-01 - 2019-01-31</t>
  </si>
  <si>
    <t>Suma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</si>
</sst>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mm/yy"/>
    <numFmt numFmtId="165" formatCode="mmmm/yyyy"/>
    <numFmt numFmtId="166" formatCode="_-* #,##0.00&quot; zł&quot;_-;\-* #,##0.00&quot; zł&quot;_-;_-* \-??&quot; zł&quot;_-;_-@_-"/>
    <numFmt numFmtId="167" formatCode="_-* #,##0.0000&quot; zł&quot;_-;\-* #,##0.0000&quot; zł&quot;_-;_-* \-??&quot; zł&quot;_-;_-@_-"/>
    <numFmt numFmtId="168" formatCode="#,##0.00&quot; zł&quot;"/>
    <numFmt numFmtId="169" formatCode="mm\ yyyy"/>
    <numFmt numFmtId="170" formatCode="#,##0.00\ _z_ł"/>
  </numFmts>
  <fonts count="9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b/>
      <u/>
      <sz val="10"/>
      <name val="Arial CE"/>
      <family val="2"/>
      <charset val="238"/>
    </font>
    <font>
      <sz val="11"/>
      <color theme="1"/>
      <name val="Czcionka tekstu podstawowego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theme="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27"/>
        <bgColor indexed="41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64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</cellStyleXfs>
  <cellXfs count="170">
    <xf numFmtId="0" fontId="0" fillId="0" borderId="0" xfId="0"/>
    <xf numFmtId="0" fontId="0" fillId="0" borderId="0" xfId="0" applyFont="1" applyAlignment="1" applyProtection="1">
      <alignment vertical="center"/>
    </xf>
    <xf numFmtId="0" fontId="0" fillId="0" borderId="0" xfId="0" applyAlignment="1" applyProtection="1"/>
    <xf numFmtId="0" fontId="0" fillId="0" borderId="0" xfId="0" applyProtection="1"/>
    <xf numFmtId="164" fontId="0" fillId="0" borderId="0" xfId="0" applyNumberFormat="1" applyProtection="1"/>
    <xf numFmtId="0" fontId="0" fillId="2" borderId="1" xfId="0" applyFill="1" applyBorder="1" applyAlignment="1" applyProtection="1">
      <alignment vertical="center"/>
    </xf>
    <xf numFmtId="0" fontId="0" fillId="2" borderId="2" xfId="0" applyFill="1" applyBorder="1" applyAlignment="1" applyProtection="1">
      <alignment textRotation="255"/>
    </xf>
    <xf numFmtId="0" fontId="0" fillId="2" borderId="2" xfId="0" applyFont="1" applyFill="1" applyBorder="1" applyAlignment="1" applyProtection="1">
      <alignment horizontal="center"/>
    </xf>
    <xf numFmtId="0" fontId="0" fillId="2" borderId="3" xfId="0" applyFont="1" applyFill="1" applyBorder="1" applyAlignment="1" applyProtection="1">
      <alignment horizontal="center"/>
    </xf>
    <xf numFmtId="0" fontId="0" fillId="2" borderId="4" xfId="0" applyFont="1" applyFill="1" applyBorder="1" applyAlignment="1" applyProtection="1">
      <alignment horizontal="center" textRotation="90"/>
    </xf>
    <xf numFmtId="0" fontId="0" fillId="0" borderId="6" xfId="0" applyFont="1" applyBorder="1" applyAlignment="1" applyProtection="1">
      <alignment horizontal="center" vertical="center"/>
    </xf>
    <xf numFmtId="0" fontId="0" fillId="0" borderId="6" xfId="0" applyBorder="1" applyProtection="1"/>
    <xf numFmtId="0" fontId="0" fillId="0" borderId="7" xfId="0" applyBorder="1" applyProtection="1"/>
    <xf numFmtId="0" fontId="0" fillId="0" borderId="8" xfId="0" applyFont="1" applyBorder="1" applyAlignment="1" applyProtection="1">
      <alignment horizontal="center" vertical="center"/>
    </xf>
    <xf numFmtId="0" fontId="0" fillId="0" borderId="8" xfId="0" applyBorder="1" applyProtection="1"/>
    <xf numFmtId="0" fontId="0" fillId="0" borderId="8" xfId="0" applyNumberFormat="1" applyBorder="1" applyProtection="1"/>
    <xf numFmtId="0" fontId="0" fillId="0" borderId="9" xfId="0" applyBorder="1" applyProtection="1"/>
    <xf numFmtId="0" fontId="0" fillId="0" borderId="10" xfId="0" applyBorder="1" applyProtection="1"/>
    <xf numFmtId="0" fontId="0" fillId="3" borderId="11" xfId="0" applyFont="1" applyFill="1" applyBorder="1" applyAlignment="1" applyProtection="1">
      <alignment horizontal="center" vertical="center"/>
    </xf>
    <xf numFmtId="0" fontId="0" fillId="3" borderId="11" xfId="0" applyFill="1" applyBorder="1" applyProtection="1"/>
    <xf numFmtId="0" fontId="0" fillId="3" borderId="12" xfId="0" applyFill="1" applyBorder="1" applyProtection="1"/>
    <xf numFmtId="0" fontId="0" fillId="3" borderId="13" xfId="0" applyFill="1" applyBorder="1" applyProtection="1"/>
    <xf numFmtId="0" fontId="0" fillId="3" borderId="14" xfId="0" applyFont="1" applyFill="1" applyBorder="1" applyAlignment="1" applyProtection="1">
      <alignment horizontal="center" vertical="center"/>
    </xf>
    <xf numFmtId="0" fontId="0" fillId="3" borderId="14" xfId="0" applyFill="1" applyBorder="1" applyProtection="1"/>
    <xf numFmtId="0" fontId="0" fillId="3" borderId="15" xfId="0" applyFill="1" applyBorder="1" applyProtection="1"/>
    <xf numFmtId="0" fontId="0" fillId="3" borderId="16" xfId="0" applyFill="1" applyBorder="1" applyProtection="1"/>
    <xf numFmtId="0" fontId="3" fillId="0" borderId="0" xfId="0" applyFont="1" applyAlignment="1" applyProtection="1">
      <alignment vertical="center"/>
      <protection hidden="1"/>
    </xf>
    <xf numFmtId="0" fontId="3" fillId="0" borderId="0" xfId="0" applyFont="1" applyAlignment="1" applyProtection="1">
      <protection hidden="1"/>
    </xf>
    <xf numFmtId="0" fontId="3" fillId="0" borderId="0" xfId="0" applyFont="1" applyProtection="1">
      <protection hidden="1"/>
    </xf>
    <xf numFmtId="0" fontId="3" fillId="0" borderId="0" xfId="0" applyFont="1" applyAlignment="1" applyProtection="1">
      <alignment horizontal="right"/>
      <protection hidden="1"/>
    </xf>
    <xf numFmtId="167" fontId="3" fillId="0" borderId="0" xfId="2" applyNumberFormat="1" applyFont="1" applyFill="1" applyBorder="1" applyAlignment="1" applyProtection="1">
      <protection hidden="1"/>
    </xf>
    <xf numFmtId="2" fontId="3" fillId="0" borderId="0" xfId="0" applyNumberFormat="1" applyFont="1" applyAlignment="1" applyProtection="1">
      <alignment horizontal="right"/>
      <protection hidden="1"/>
    </xf>
    <xf numFmtId="3" fontId="3" fillId="0" borderId="0" xfId="0" applyNumberFormat="1" applyFont="1" applyAlignment="1" applyProtection="1">
      <alignment horizontal="left"/>
      <protection hidden="1"/>
    </xf>
    <xf numFmtId="0" fontId="0" fillId="2" borderId="18" xfId="0" applyFill="1" applyBorder="1" applyAlignment="1" applyProtection="1">
      <alignment vertical="center"/>
      <protection hidden="1"/>
    </xf>
    <xf numFmtId="0" fontId="0" fillId="2" borderId="19" xfId="0" applyFill="1" applyBorder="1" applyAlignment="1" applyProtection="1">
      <alignment textRotation="255"/>
      <protection hidden="1"/>
    </xf>
    <xf numFmtId="0" fontId="0" fillId="2" borderId="19" xfId="0" applyFont="1" applyFill="1" applyBorder="1" applyAlignment="1" applyProtection="1">
      <alignment horizontal="center"/>
      <protection hidden="1"/>
    </xf>
    <xf numFmtId="0" fontId="0" fillId="2" borderId="20" xfId="0" applyFont="1" applyFill="1" applyBorder="1" applyAlignment="1" applyProtection="1">
      <alignment horizontal="center"/>
      <protection hidden="1"/>
    </xf>
    <xf numFmtId="0" fontId="0" fillId="2" borderId="21" xfId="0" applyFont="1" applyFill="1" applyBorder="1" applyAlignment="1" applyProtection="1">
      <alignment horizontal="center" textRotation="90"/>
      <protection hidden="1"/>
    </xf>
    <xf numFmtId="167" fontId="0" fillId="2" borderId="20" xfId="2" applyNumberFormat="1" applyFont="1" applyFill="1" applyBorder="1" applyAlignment="1" applyProtection="1">
      <alignment horizontal="center" textRotation="90"/>
      <protection hidden="1"/>
    </xf>
    <xf numFmtId="2" fontId="0" fillId="2" borderId="20" xfId="0" applyNumberFormat="1" applyFont="1" applyFill="1" applyBorder="1" applyAlignment="1" applyProtection="1">
      <alignment horizontal="center" textRotation="90"/>
      <protection hidden="1"/>
    </xf>
    <xf numFmtId="4" fontId="0" fillId="2" borderId="4" xfId="0" applyNumberFormat="1" applyFont="1" applyFill="1" applyBorder="1" applyAlignment="1" applyProtection="1">
      <alignment horizontal="center" textRotation="90"/>
      <protection hidden="1"/>
    </xf>
    <xf numFmtId="0" fontId="2" fillId="0" borderId="23" xfId="0" applyFont="1" applyBorder="1" applyAlignment="1" applyProtection="1">
      <alignment horizontal="center" vertical="center"/>
      <protection hidden="1"/>
    </xf>
    <xf numFmtId="0" fontId="0" fillId="0" borderId="24" xfId="0" applyFont="1" applyBorder="1" applyAlignment="1" applyProtection="1">
      <alignment horizontal="center" vertical="center"/>
      <protection hidden="1"/>
    </xf>
    <xf numFmtId="0" fontId="0" fillId="0" borderId="25" xfId="0" applyBorder="1" applyProtection="1">
      <protection hidden="1"/>
    </xf>
    <xf numFmtId="0" fontId="0" fillId="0" borderId="22" xfId="0" applyBorder="1" applyProtection="1">
      <protection hidden="1"/>
    </xf>
    <xf numFmtId="167" fontId="0" fillId="4" borderId="26" xfId="2" applyNumberFormat="1" applyFont="1" applyFill="1" applyBorder="1" applyAlignment="1" applyProtection="1">
      <protection hidden="1"/>
    </xf>
    <xf numFmtId="168" fontId="0" fillId="4" borderId="27" xfId="0" applyNumberFormat="1" applyFill="1" applyBorder="1" applyProtection="1">
      <protection hidden="1"/>
    </xf>
    <xf numFmtId="3" fontId="0" fillId="0" borderId="28" xfId="0" applyNumberFormat="1" applyFill="1" applyBorder="1" applyProtection="1">
      <protection hidden="1"/>
    </xf>
    <xf numFmtId="0" fontId="2" fillId="0" borderId="8" xfId="0" applyFont="1" applyBorder="1" applyAlignment="1" applyProtection="1">
      <alignment horizontal="center" vertical="center"/>
      <protection hidden="1"/>
    </xf>
    <xf numFmtId="0" fontId="0" fillId="0" borderId="29" xfId="0" applyFont="1" applyBorder="1" applyAlignment="1" applyProtection="1">
      <alignment horizontal="center" vertical="center"/>
      <protection hidden="1"/>
    </xf>
    <xf numFmtId="0" fontId="0" fillId="0" borderId="30" xfId="0" applyBorder="1" applyProtection="1">
      <protection hidden="1"/>
    </xf>
    <xf numFmtId="0" fontId="0" fillId="0" borderId="31" xfId="0" applyBorder="1" applyProtection="1">
      <protection hidden="1"/>
    </xf>
    <xf numFmtId="167" fontId="0" fillId="4" borderId="32" xfId="2" applyNumberFormat="1" applyFont="1" applyFill="1" applyBorder="1" applyAlignment="1" applyProtection="1">
      <protection hidden="1"/>
    </xf>
    <xf numFmtId="168" fontId="0" fillId="4" borderId="33" xfId="0" applyNumberFormat="1" applyFill="1" applyBorder="1" applyProtection="1">
      <protection hidden="1"/>
    </xf>
    <xf numFmtId="0" fontId="2" fillId="0" borderId="14" xfId="0" applyFont="1" applyBorder="1" applyAlignment="1" applyProtection="1">
      <alignment horizontal="center" vertical="center"/>
      <protection hidden="1"/>
    </xf>
    <xf numFmtId="0" fontId="0" fillId="0" borderId="33" xfId="0" applyFont="1" applyBorder="1" applyAlignment="1" applyProtection="1">
      <alignment horizontal="center" vertical="center"/>
      <protection hidden="1"/>
    </xf>
    <xf numFmtId="0" fontId="3" fillId="0" borderId="18" xfId="0" applyFont="1" applyBorder="1" applyProtection="1">
      <protection hidden="1"/>
    </xf>
    <xf numFmtId="0" fontId="3" fillId="0" borderId="34" xfId="0" applyFont="1" applyBorder="1" applyProtection="1">
      <protection hidden="1"/>
    </xf>
    <xf numFmtId="0" fontId="3" fillId="0" borderId="35" xfId="0" applyFont="1" applyFill="1" applyBorder="1" applyAlignment="1" applyProtection="1">
      <alignment horizontal="center" vertical="center"/>
      <protection hidden="1"/>
    </xf>
    <xf numFmtId="0" fontId="3" fillId="0" borderId="30" xfId="0" applyFont="1" applyBorder="1" applyProtection="1">
      <protection hidden="1"/>
    </xf>
    <xf numFmtId="0" fontId="3" fillId="0" borderId="36" xfId="0" applyFont="1" applyBorder="1" applyProtection="1">
      <protection hidden="1"/>
    </xf>
    <xf numFmtId="0" fontId="3" fillId="0" borderId="28" xfId="0" applyFont="1" applyBorder="1" applyProtection="1">
      <protection hidden="1"/>
    </xf>
    <xf numFmtId="167" fontId="3" fillId="4" borderId="5" xfId="2" applyNumberFormat="1" applyFont="1" applyFill="1" applyBorder="1" applyAlignment="1" applyProtection="1">
      <protection hidden="1"/>
    </xf>
    <xf numFmtId="44" fontId="4" fillId="4" borderId="4" xfId="2" applyFont="1" applyFill="1" applyBorder="1" applyAlignment="1" applyProtection="1">
      <protection hidden="1"/>
    </xf>
    <xf numFmtId="0" fontId="0" fillId="0" borderId="18" xfId="0" applyBorder="1" applyProtection="1">
      <protection hidden="1"/>
    </xf>
    <xf numFmtId="0" fontId="0" fillId="0" borderId="34" xfId="0" applyBorder="1" applyProtection="1">
      <protection hidden="1"/>
    </xf>
    <xf numFmtId="0" fontId="0" fillId="0" borderId="35" xfId="0" applyFont="1" applyBorder="1" applyAlignment="1" applyProtection="1">
      <alignment horizontal="right"/>
      <protection hidden="1"/>
    </xf>
    <xf numFmtId="0" fontId="0" fillId="0" borderId="37" xfId="0" applyBorder="1" applyProtection="1">
      <protection hidden="1"/>
    </xf>
    <xf numFmtId="0" fontId="0" fillId="0" borderId="38" xfId="0" applyBorder="1" applyProtection="1">
      <protection hidden="1"/>
    </xf>
    <xf numFmtId="0" fontId="0" fillId="0" borderId="28" xfId="0" applyBorder="1" applyProtection="1">
      <protection hidden="1"/>
    </xf>
    <xf numFmtId="167" fontId="0" fillId="4" borderId="37" xfId="2" applyNumberFormat="1" applyFont="1" applyFill="1" applyBorder="1" applyAlignment="1" applyProtection="1">
      <protection hidden="1"/>
    </xf>
    <xf numFmtId="0" fontId="0" fillId="4" borderId="37" xfId="0" applyFill="1" applyBorder="1" applyProtection="1">
      <protection hidden="1"/>
    </xf>
    <xf numFmtId="1" fontId="0" fillId="0" borderId="4" xfId="0" applyNumberFormat="1" applyFill="1" applyBorder="1" applyProtection="1">
      <protection hidden="1"/>
    </xf>
    <xf numFmtId="0" fontId="0" fillId="0" borderId="0" xfId="0" applyProtection="1">
      <protection hidden="1"/>
    </xf>
    <xf numFmtId="0" fontId="0" fillId="0" borderId="0" xfId="0" applyFont="1" applyAlignment="1" applyProtection="1">
      <alignment horizontal="right"/>
      <protection hidden="1"/>
    </xf>
    <xf numFmtId="169" fontId="0" fillId="0" borderId="0" xfId="0" applyNumberFormat="1" applyAlignment="1" applyProtection="1">
      <alignment horizontal="left"/>
      <protection hidden="1"/>
    </xf>
    <xf numFmtId="167" fontId="0" fillId="0" borderId="0" xfId="2" applyNumberFormat="1" applyFont="1" applyFill="1" applyBorder="1" applyAlignment="1" applyProtection="1">
      <protection hidden="1"/>
    </xf>
    <xf numFmtId="44" fontId="0" fillId="0" borderId="0" xfId="2" applyFont="1" applyFill="1" applyBorder="1" applyAlignment="1" applyProtection="1">
      <protection hidden="1"/>
    </xf>
    <xf numFmtId="0" fontId="0" fillId="0" borderId="0" xfId="0" applyAlignment="1" applyProtection="1">
      <alignment wrapText="1"/>
      <protection hidden="1"/>
    </xf>
    <xf numFmtId="3" fontId="0" fillId="0" borderId="0" xfId="0" applyNumberFormat="1" applyProtection="1">
      <protection hidden="1"/>
    </xf>
    <xf numFmtId="0" fontId="0" fillId="0" borderId="11" xfId="0" applyFont="1" applyBorder="1" applyAlignment="1" applyProtection="1">
      <alignment vertical="center" wrapText="1"/>
      <protection hidden="1"/>
    </xf>
    <xf numFmtId="0" fontId="0" fillId="0" borderId="14" xfId="0" applyFont="1" applyBorder="1" applyAlignment="1" applyProtection="1">
      <alignment vertical="center" wrapText="1"/>
      <protection hidden="1"/>
    </xf>
    <xf numFmtId="3" fontId="0" fillId="0" borderId="12" xfId="0" applyNumberFormat="1" applyFont="1" applyBorder="1" applyAlignment="1" applyProtection="1">
      <alignment vertical="center" wrapText="1"/>
      <protection hidden="1"/>
    </xf>
    <xf numFmtId="167" fontId="0" fillId="0" borderId="11" xfId="2" applyNumberFormat="1" applyFont="1" applyFill="1" applyBorder="1" applyAlignment="1" applyProtection="1">
      <alignment vertical="center" wrapText="1"/>
      <protection hidden="1"/>
    </xf>
    <xf numFmtId="44" fontId="0" fillId="0" borderId="11" xfId="2" applyFont="1" applyFill="1" applyBorder="1" applyAlignment="1" applyProtection="1">
      <alignment vertical="center" wrapText="1"/>
      <protection hidden="1"/>
    </xf>
    <xf numFmtId="0" fontId="0" fillId="0" borderId="39" xfId="0" applyFont="1" applyBorder="1" applyProtection="1">
      <protection hidden="1"/>
    </xf>
    <xf numFmtId="0" fontId="0" fillId="0" borderId="40" xfId="0" applyBorder="1" applyAlignment="1" applyProtection="1">
      <alignment wrapText="1"/>
      <protection hidden="1"/>
    </xf>
    <xf numFmtId="0" fontId="0" fillId="0" borderId="6" xfId="0" applyBorder="1" applyProtection="1">
      <protection hidden="1"/>
    </xf>
    <xf numFmtId="4" fontId="0" fillId="0" borderId="23" xfId="0" applyNumberFormat="1" applyFont="1" applyBorder="1" applyProtection="1">
      <protection hidden="1"/>
    </xf>
    <xf numFmtId="3" fontId="0" fillId="0" borderId="41" xfId="0" applyNumberFormat="1" applyBorder="1" applyProtection="1">
      <protection hidden="1"/>
    </xf>
    <xf numFmtId="166" fontId="0" fillId="0" borderId="41" xfId="2" applyNumberFormat="1" applyFont="1" applyFill="1" applyBorder="1" applyAlignment="1" applyProtection="1">
      <protection hidden="1"/>
    </xf>
    <xf numFmtId="0" fontId="0" fillId="0" borderId="42" xfId="0" applyBorder="1" applyProtection="1">
      <protection hidden="1"/>
    </xf>
    <xf numFmtId="0" fontId="0" fillId="0" borderId="43" xfId="0" applyBorder="1" applyAlignment="1" applyProtection="1">
      <alignment wrapText="1"/>
      <protection hidden="1"/>
    </xf>
    <xf numFmtId="0" fontId="0" fillId="0" borderId="8" xfId="0" applyBorder="1" applyProtection="1">
      <protection hidden="1"/>
    </xf>
    <xf numFmtId="4" fontId="0" fillId="0" borderId="8" xfId="0" applyNumberFormat="1" applyFont="1" applyBorder="1" applyProtection="1">
      <protection hidden="1"/>
    </xf>
    <xf numFmtId="3" fontId="0" fillId="0" borderId="9" xfId="0" applyNumberFormat="1" applyBorder="1" applyProtection="1">
      <protection hidden="1"/>
    </xf>
    <xf numFmtId="166" fontId="0" fillId="0" borderId="9" xfId="2" applyNumberFormat="1" applyFont="1" applyFill="1" applyBorder="1" applyAlignment="1" applyProtection="1">
      <protection hidden="1"/>
    </xf>
    <xf numFmtId="0" fontId="0" fillId="0" borderId="32" xfId="0" applyBorder="1" applyProtection="1">
      <protection hidden="1"/>
    </xf>
    <xf numFmtId="0" fontId="0" fillId="0" borderId="37" xfId="0" applyBorder="1" applyAlignment="1" applyProtection="1">
      <alignment wrapText="1"/>
      <protection hidden="1"/>
    </xf>
    <xf numFmtId="0" fontId="3" fillId="0" borderId="14" xfId="0" applyFont="1" applyBorder="1" applyProtection="1">
      <protection hidden="1"/>
    </xf>
    <xf numFmtId="4" fontId="3" fillId="0" borderId="14" xfId="0" applyNumberFormat="1" applyFont="1" applyBorder="1" applyProtection="1">
      <protection hidden="1"/>
    </xf>
    <xf numFmtId="3" fontId="3" fillId="0" borderId="15" xfId="0" applyNumberFormat="1" applyFont="1" applyBorder="1" applyProtection="1">
      <protection hidden="1"/>
    </xf>
    <xf numFmtId="166" fontId="0" fillId="0" borderId="14" xfId="2" applyNumberFormat="1" applyFont="1" applyFill="1" applyBorder="1" applyAlignment="1" applyProtection="1">
      <protection hidden="1"/>
    </xf>
    <xf numFmtId="0" fontId="0" fillId="0" borderId="44" xfId="0" applyBorder="1" applyProtection="1">
      <protection hidden="1"/>
    </xf>
    <xf numFmtId="0" fontId="0" fillId="0" borderId="44" xfId="0" applyBorder="1" applyAlignment="1" applyProtection="1">
      <alignment wrapText="1"/>
      <protection hidden="1"/>
    </xf>
    <xf numFmtId="0" fontId="0" fillId="0" borderId="20" xfId="0" applyBorder="1" applyProtection="1">
      <protection hidden="1"/>
    </xf>
    <xf numFmtId="3" fontId="0" fillId="0" borderId="45" xfId="0" applyNumberFormat="1" applyBorder="1" applyProtection="1">
      <protection hidden="1"/>
    </xf>
    <xf numFmtId="166" fontId="0" fillId="0" borderId="11" xfId="2" applyNumberFormat="1" applyFont="1" applyFill="1" applyBorder="1" applyAlignment="1" applyProtection="1">
      <alignment vertical="center" wrapText="1"/>
      <protection hidden="1"/>
    </xf>
    <xf numFmtId="0" fontId="0" fillId="0" borderId="46" xfId="0" applyBorder="1" applyProtection="1">
      <protection hidden="1"/>
    </xf>
    <xf numFmtId="0" fontId="0" fillId="0" borderId="47" xfId="0" applyBorder="1" applyProtection="1">
      <protection hidden="1"/>
    </xf>
    <xf numFmtId="170" fontId="0" fillId="0" borderId="5" xfId="0" applyNumberFormat="1" applyBorder="1" applyProtection="1">
      <protection hidden="1"/>
    </xf>
    <xf numFmtId="170" fontId="0" fillId="0" borderId="20" xfId="0" applyNumberFormat="1" applyBorder="1" applyAlignment="1" applyProtection="1">
      <alignment wrapText="1"/>
      <protection hidden="1"/>
    </xf>
    <xf numFmtId="170" fontId="3" fillId="0" borderId="20" xfId="0" applyNumberFormat="1" applyFont="1" applyBorder="1" applyProtection="1">
      <protection hidden="1"/>
    </xf>
    <xf numFmtId="170" fontId="3" fillId="0" borderId="21" xfId="0" applyNumberFormat="1" applyFont="1" applyBorder="1" applyProtection="1">
      <protection hidden="1"/>
    </xf>
    <xf numFmtId="170" fontId="3" fillId="0" borderId="21" xfId="0" applyNumberFormat="1" applyFont="1" applyBorder="1" applyAlignment="1" applyProtection="1">
      <alignment horizontal="right"/>
      <protection hidden="1"/>
    </xf>
    <xf numFmtId="167" fontId="3" fillId="0" borderId="48" xfId="2" applyNumberFormat="1" applyFont="1" applyFill="1" applyBorder="1" applyAlignment="1" applyProtection="1">
      <alignment horizontal="right"/>
      <protection hidden="1"/>
    </xf>
    <xf numFmtId="0" fontId="0" fillId="0" borderId="40" xfId="0" applyFont="1" applyBorder="1" applyProtection="1">
      <protection hidden="1"/>
    </xf>
    <xf numFmtId="0" fontId="0" fillId="0" borderId="43" xfId="0" applyBorder="1" applyProtection="1">
      <protection hidden="1"/>
    </xf>
    <xf numFmtId="170" fontId="0" fillId="0" borderId="19" xfId="0" applyNumberFormat="1" applyBorder="1" applyProtection="1">
      <protection hidden="1"/>
    </xf>
    <xf numFmtId="0" fontId="6" fillId="0" borderId="0" xfId="3" applyFont="1"/>
    <xf numFmtId="0" fontId="7" fillId="0" borderId="0" xfId="3" applyFont="1"/>
    <xf numFmtId="0" fontId="8" fillId="0" borderId="0" xfId="3" applyFont="1"/>
    <xf numFmtId="0" fontId="6" fillId="5" borderId="0" xfId="3" applyFont="1" applyFill="1" applyProtection="1">
      <protection locked="0"/>
    </xf>
    <xf numFmtId="49" fontId="7" fillId="0" borderId="0" xfId="3" applyNumberFormat="1" applyFont="1" applyProtection="1">
      <protection locked="0"/>
    </xf>
    <xf numFmtId="44" fontId="0" fillId="0" borderId="41" xfId="2" applyFont="1" applyFill="1" applyBorder="1" applyAlignment="1" applyProtection="1">
      <protection hidden="1"/>
    </xf>
    <xf numFmtId="44" fontId="0" fillId="0" borderId="9" xfId="2" applyFont="1" applyFill="1" applyBorder="1" applyAlignment="1" applyProtection="1">
      <protection hidden="1"/>
    </xf>
    <xf numFmtId="44" fontId="3" fillId="0" borderId="15" xfId="2" applyFont="1" applyFill="1" applyBorder="1" applyAlignment="1" applyProtection="1">
      <protection hidden="1"/>
    </xf>
    <xf numFmtId="0" fontId="0" fillId="0" borderId="49" xfId="0" applyBorder="1"/>
    <xf numFmtId="0" fontId="0" fillId="0" borderId="50" xfId="0" applyBorder="1"/>
    <xf numFmtId="0" fontId="0" fillId="0" borderId="51" xfId="0" applyBorder="1"/>
    <xf numFmtId="0" fontId="0" fillId="0" borderId="52" xfId="0" applyBorder="1"/>
    <xf numFmtId="0" fontId="0" fillId="0" borderId="0" xfId="0" applyBorder="1"/>
    <xf numFmtId="0" fontId="0" fillId="0" borderId="53" xfId="0" applyBorder="1"/>
    <xf numFmtId="0" fontId="0" fillId="0" borderId="54" xfId="0" applyBorder="1"/>
    <xf numFmtId="0" fontId="0" fillId="0" borderId="55" xfId="0" applyBorder="1"/>
    <xf numFmtId="0" fontId="0" fillId="0" borderId="56" xfId="0" applyBorder="1"/>
    <xf numFmtId="44" fontId="3" fillId="0" borderId="34" xfId="2" applyFont="1" applyFill="1" applyBorder="1" applyAlignment="1" applyProtection="1">
      <alignment horizontal="right"/>
      <protection hidden="1"/>
    </xf>
    <xf numFmtId="0" fontId="0" fillId="0" borderId="57" xfId="0" applyBorder="1"/>
    <xf numFmtId="0" fontId="0" fillId="0" borderId="58" xfId="0" applyBorder="1"/>
    <xf numFmtId="0" fontId="0" fillId="0" borderId="59" xfId="0" applyBorder="1"/>
    <xf numFmtId="0" fontId="6" fillId="5" borderId="60" xfId="3" applyFont="1" applyFill="1" applyBorder="1" applyAlignment="1">
      <alignment horizontal="center" vertical="center"/>
    </xf>
    <xf numFmtId="0" fontId="6" fillId="5" borderId="60" xfId="3" applyFont="1" applyFill="1" applyBorder="1" applyAlignment="1">
      <alignment horizontal="center" vertical="center" wrapText="1"/>
    </xf>
    <xf numFmtId="0" fontId="6" fillId="0" borderId="0" xfId="3" applyFont="1" applyBorder="1"/>
    <xf numFmtId="0" fontId="6" fillId="0" borderId="61" xfId="3" applyFont="1" applyFill="1" applyBorder="1" applyAlignment="1">
      <alignment horizontal="center" vertical="center"/>
    </xf>
    <xf numFmtId="0" fontId="6" fillId="0" borderId="61" xfId="3" applyFont="1" applyFill="1" applyBorder="1" applyAlignment="1">
      <alignment horizontal="left" wrapText="1"/>
    </xf>
    <xf numFmtId="0" fontId="6" fillId="0" borderId="61" xfId="3" applyFont="1" applyFill="1" applyBorder="1" applyAlignment="1">
      <alignment vertical="center"/>
    </xf>
    <xf numFmtId="0" fontId="6" fillId="0" borderId="61" xfId="3" applyFont="1" applyFill="1" applyBorder="1"/>
    <xf numFmtId="43" fontId="6" fillId="0" borderId="61" xfId="1" applyFont="1" applyBorder="1"/>
    <xf numFmtId="43" fontId="6" fillId="0" borderId="61" xfId="1" applyFont="1" applyFill="1" applyBorder="1"/>
    <xf numFmtId="0" fontId="6" fillId="0" borderId="61" xfId="3" applyFont="1" applyBorder="1"/>
    <xf numFmtId="0" fontId="8" fillId="0" borderId="61" xfId="3" applyFont="1" applyFill="1" applyBorder="1" applyAlignment="1">
      <alignment vertical="center"/>
    </xf>
    <xf numFmtId="0" fontId="8" fillId="0" borderId="61" xfId="3" applyFont="1" applyFill="1" applyBorder="1"/>
    <xf numFmtId="43" fontId="8" fillId="0" borderId="61" xfId="1" applyFont="1" applyFill="1" applyBorder="1"/>
    <xf numFmtId="0" fontId="8" fillId="0" borderId="61" xfId="3" applyFont="1" applyFill="1" applyBorder="1" applyAlignment="1">
      <alignment horizontal="center" vertical="center"/>
    </xf>
    <xf numFmtId="0" fontId="8" fillId="0" borderId="61" xfId="3" applyFont="1" applyFill="1" applyBorder="1" applyAlignment="1">
      <alignment horizontal="left" wrapText="1"/>
    </xf>
    <xf numFmtId="0" fontId="0" fillId="0" borderId="61" xfId="0" applyBorder="1"/>
    <xf numFmtId="0" fontId="8" fillId="0" borderId="61" xfId="3" applyFont="1" applyBorder="1"/>
    <xf numFmtId="43" fontId="8" fillId="0" borderId="61" xfId="1" applyFont="1" applyBorder="1"/>
    <xf numFmtId="0" fontId="8" fillId="0" borderId="61" xfId="3" applyFont="1" applyBorder="1" applyAlignment="1">
      <alignment horizontal="right"/>
    </xf>
    <xf numFmtId="165" fontId="3" fillId="0" borderId="17" xfId="0" applyNumberFormat="1" applyFont="1" applyBorder="1" applyAlignment="1" applyProtection="1">
      <alignment horizontal="center"/>
      <protection hidden="1"/>
    </xf>
    <xf numFmtId="0" fontId="2" fillId="0" borderId="22" xfId="0" applyFont="1" applyBorder="1" applyAlignment="1" applyProtection="1">
      <alignment horizontal="center" vertical="center" textRotation="255" wrapText="1"/>
      <protection hidden="1"/>
    </xf>
    <xf numFmtId="0" fontId="2" fillId="0" borderId="5" xfId="0" applyFont="1" applyBorder="1" applyAlignment="1" applyProtection="1">
      <alignment horizontal="center" vertical="center" textRotation="255" wrapText="1"/>
    </xf>
    <xf numFmtId="0" fontId="2" fillId="0" borderId="5" xfId="0" applyFont="1" applyBorder="1" applyAlignment="1" applyProtection="1">
      <alignment horizontal="center" vertical="center" textRotation="255"/>
    </xf>
    <xf numFmtId="44" fontId="0" fillId="0" borderId="12" xfId="2" applyFont="1" applyFill="1" applyBorder="1" applyAlignment="1" applyProtection="1">
      <alignment vertical="center" wrapText="1"/>
      <protection hidden="1"/>
    </xf>
    <xf numFmtId="0" fontId="0" fillId="0" borderId="60" xfId="0" applyBorder="1" applyAlignment="1">
      <alignment horizontal="center" vertical="center"/>
    </xf>
    <xf numFmtId="0" fontId="0" fillId="0" borderId="62" xfId="0" applyBorder="1"/>
    <xf numFmtId="0" fontId="0" fillId="6" borderId="62" xfId="0" applyFill="1" applyBorder="1"/>
    <xf numFmtId="0" fontId="0" fillId="6" borderId="63" xfId="0" applyFill="1" applyBorder="1"/>
    <xf numFmtId="0" fontId="0" fillId="0" borderId="60" xfId="0" applyBorder="1"/>
    <xf numFmtId="0" fontId="0" fillId="0" borderId="63" xfId="0" applyBorder="1"/>
  </cellXfs>
  <cellStyles count="4">
    <cellStyle name="Dziesiętny" xfId="1" builtinId="3"/>
    <cellStyle name="Normalny" xfId="0" builtinId="0"/>
    <cellStyle name="Normalny 2" xfId="3"/>
    <cellStyle name="Walutowy" xfId="2" builtinId="4"/>
  </cellStyles>
  <dxfs count="14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ros&#322;aw%20Surowiec/AppData/Local/Microsoft/Windows/INetCache/Content.Outlook/R2GKDKZN/Skawi&#324;ska%20-Eksport%201.2019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dkładka"/>
      <sheetName val="Zest_Posił"/>
      <sheetName val="Zest_chorych"/>
      <sheetName val="Zest_żywi_dziennie"/>
      <sheetName val="DERMA"/>
      <sheetName val="PULM IP"/>
      <sheetName val="PULM IIP"/>
      <sheetName val="ALERG IIIP"/>
      <sheetName val="ALERG IVP"/>
      <sheetName val="INTENT"/>
      <sheetName val="KARD"/>
      <sheetName val="CENA"/>
      <sheetName val="Mapa"/>
      <sheetName val="Arkusz7"/>
    </sheetNames>
    <sheetDataSet>
      <sheetData sheetId="0"/>
      <sheetData sheetId="1"/>
      <sheetData sheetId="2"/>
      <sheetData sheetId="3"/>
      <sheetData sheetId="4">
        <row r="3">
          <cell r="C3" t="str">
            <v>500-21-01</v>
          </cell>
        </row>
      </sheetData>
      <sheetData sheetId="5">
        <row r="3">
          <cell r="C3" t="str">
            <v>500-46-01</v>
          </cell>
        </row>
      </sheetData>
      <sheetData sheetId="6">
        <row r="3">
          <cell r="C3" t="str">
            <v>500-46-01</v>
          </cell>
        </row>
      </sheetData>
      <sheetData sheetId="7">
        <row r="3">
          <cell r="C3" t="str">
            <v>500-06-01</v>
          </cell>
        </row>
      </sheetData>
      <sheetData sheetId="8">
        <row r="3">
          <cell r="C3" t="str">
            <v>500-06-01</v>
          </cell>
        </row>
      </sheetData>
      <sheetData sheetId="9">
        <row r="1">
          <cell r="C1" t="str">
            <v>Intensywna Terapia</v>
          </cell>
        </row>
        <row r="3">
          <cell r="C3" t="str">
            <v>500-06-03</v>
          </cell>
        </row>
      </sheetData>
      <sheetData sheetId="10">
        <row r="1">
          <cell r="C1" t="str">
            <v>Angiologia i Kardiologia</v>
          </cell>
        </row>
        <row r="3">
          <cell r="C3" t="str">
            <v>500-51-01</v>
          </cell>
        </row>
      </sheetData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P46"/>
  <sheetViews>
    <sheetView view="pageBreakPreview" topLeftCell="E28" zoomScale="140" zoomScaleNormal="100" zoomScaleSheetLayoutView="140" workbookViewId="0">
      <selection activeCell="K33" sqref="K33"/>
    </sheetView>
  </sheetViews>
  <sheetFormatPr defaultRowHeight="14.4"/>
  <cols>
    <col min="2" max="3" width="7.6640625" customWidth="1"/>
    <col min="4" max="4" width="28.88671875" customWidth="1"/>
    <col min="5" max="5" width="8.88671875" customWidth="1"/>
    <col min="7" max="7" width="13.33203125" customWidth="1"/>
    <col min="8" max="8" width="8.88671875" customWidth="1"/>
    <col min="9" max="9" width="13.5546875" customWidth="1"/>
    <col min="10" max="10" width="11.21875" customWidth="1"/>
    <col min="11" max="11" width="12.21875" customWidth="1"/>
    <col min="12" max="12" width="11.5546875" customWidth="1"/>
    <col min="13" max="13" width="12.33203125" customWidth="1"/>
    <col min="14" max="14" width="13.77734375" customWidth="1"/>
    <col min="15" max="15" width="14.77734375" customWidth="1"/>
  </cols>
  <sheetData>
    <row r="3" spans="2:16">
      <c r="B3" s="119" t="s">
        <v>71</v>
      </c>
      <c r="C3" s="119"/>
      <c r="G3" s="119"/>
      <c r="H3" s="120" t="s">
        <v>72</v>
      </c>
      <c r="I3" s="120" t="s">
        <v>73</v>
      </c>
    </row>
    <row r="4" spans="2:16">
      <c r="B4" s="119"/>
      <c r="C4" s="119"/>
      <c r="D4" s="119"/>
      <c r="E4" s="119"/>
      <c r="F4" s="119"/>
      <c r="G4" s="119"/>
      <c r="H4" s="119"/>
      <c r="I4" s="119"/>
    </row>
    <row r="5" spans="2:16">
      <c r="B5" s="119"/>
      <c r="C5" s="119"/>
      <c r="D5" s="119" t="str">
        <f>"Rozliczenie zamówienia za okres "</f>
        <v xml:space="preserve">Rozliczenie zamówienia za okres </v>
      </c>
      <c r="E5" s="122" t="s">
        <v>99</v>
      </c>
      <c r="F5" s="123"/>
      <c r="G5" s="119"/>
      <c r="H5" s="119"/>
      <c r="I5" s="119"/>
    </row>
    <row r="6" spans="2:16">
      <c r="B6" s="121" t="s">
        <v>74</v>
      </c>
      <c r="C6" s="121"/>
      <c r="D6" s="119"/>
      <c r="E6" s="119"/>
      <c r="F6" s="119"/>
      <c r="G6" s="119"/>
      <c r="H6" s="119"/>
      <c r="I6" s="119"/>
    </row>
    <row r="7" spans="2:16" ht="58.2" thickBot="1">
      <c r="B7" s="140" t="s">
        <v>75</v>
      </c>
      <c r="C7" s="141" t="s">
        <v>97</v>
      </c>
      <c r="D7" s="140" t="s">
        <v>95</v>
      </c>
      <c r="E7" s="141" t="s">
        <v>76</v>
      </c>
      <c r="F7" s="140" t="s">
        <v>92</v>
      </c>
      <c r="G7" s="141" t="s">
        <v>77</v>
      </c>
      <c r="H7" s="141" t="s">
        <v>78</v>
      </c>
      <c r="I7" s="141" t="s">
        <v>79</v>
      </c>
      <c r="J7" s="82" t="s">
        <v>86</v>
      </c>
      <c r="K7" s="83" t="s">
        <v>88</v>
      </c>
      <c r="L7" s="84" t="s">
        <v>87</v>
      </c>
      <c r="M7" s="82" t="s">
        <v>89</v>
      </c>
      <c r="N7" s="83" t="s">
        <v>90</v>
      </c>
      <c r="O7" s="163" t="s">
        <v>91</v>
      </c>
      <c r="P7" s="164" t="s">
        <v>100</v>
      </c>
    </row>
    <row r="8" spans="2:16">
      <c r="B8" s="143">
        <v>1</v>
      </c>
      <c r="C8" s="143"/>
      <c r="D8" s="144" t="s">
        <v>62</v>
      </c>
      <c r="E8" s="143" t="str">
        <f>[1]DERMA!$C$3</f>
        <v>500-21-01</v>
      </c>
      <c r="F8" s="145" t="s">
        <v>80</v>
      </c>
      <c r="G8" s="146"/>
      <c r="H8" s="147"/>
      <c r="I8" s="148">
        <f>G8*H8</f>
        <v>0</v>
      </c>
      <c r="J8" s="127"/>
      <c r="K8" s="128"/>
      <c r="L8" s="129"/>
      <c r="M8" s="127"/>
      <c r="N8" s="128"/>
      <c r="O8" s="128"/>
      <c r="P8" s="168"/>
    </row>
    <row r="9" spans="2:16">
      <c r="B9" s="143"/>
      <c r="C9" s="143"/>
      <c r="D9" s="144"/>
      <c r="E9" s="143"/>
      <c r="F9" s="145" t="s">
        <v>81</v>
      </c>
      <c r="G9" s="146"/>
      <c r="H9" s="147"/>
      <c r="I9" s="148">
        <f>G9*H9</f>
        <v>0</v>
      </c>
      <c r="J9" s="130"/>
      <c r="K9" s="131"/>
      <c r="L9" s="132"/>
      <c r="M9" s="130"/>
      <c r="N9" s="131"/>
      <c r="O9" s="131"/>
      <c r="P9" s="165"/>
    </row>
    <row r="10" spans="2:16">
      <c r="B10" s="149"/>
      <c r="C10" s="149"/>
      <c r="D10" s="149"/>
      <c r="E10" s="143"/>
      <c r="F10" s="145" t="s">
        <v>82</v>
      </c>
      <c r="G10" s="146"/>
      <c r="H10" s="147"/>
      <c r="I10" s="148">
        <f>G10*H10</f>
        <v>0</v>
      </c>
      <c r="J10" s="130"/>
      <c r="K10" s="131"/>
      <c r="L10" s="132"/>
      <c r="M10" s="130"/>
      <c r="N10" s="131"/>
      <c r="O10" s="131"/>
      <c r="P10" s="165"/>
    </row>
    <row r="11" spans="2:16" ht="15" thickBot="1">
      <c r="B11" s="143"/>
      <c r="C11" s="143"/>
      <c r="D11" s="144"/>
      <c r="E11" s="143"/>
      <c r="F11" s="150" t="s">
        <v>83</v>
      </c>
      <c r="G11" s="151">
        <f>SUM(G8:G10)</f>
        <v>0</v>
      </c>
      <c r="H11" s="152"/>
      <c r="I11" s="152">
        <f>SUM(I8:I10)</f>
        <v>0</v>
      </c>
      <c r="J11" s="133"/>
      <c r="K11" s="134"/>
      <c r="L11" s="135"/>
      <c r="M11" s="133"/>
      <c r="N11" s="134"/>
      <c r="O11" s="134"/>
      <c r="P11" s="167"/>
    </row>
    <row r="12" spans="2:16" ht="15" thickBot="1">
      <c r="B12" s="153"/>
      <c r="C12" s="153"/>
      <c r="D12" s="154"/>
      <c r="E12" s="153"/>
      <c r="F12" s="155"/>
      <c r="G12" s="155"/>
      <c r="H12" s="155"/>
      <c r="I12" s="155"/>
      <c r="P12" s="165"/>
    </row>
    <row r="13" spans="2:16">
      <c r="B13" s="143">
        <v>2</v>
      </c>
      <c r="C13" s="143"/>
      <c r="D13" s="144" t="s">
        <v>63</v>
      </c>
      <c r="E13" s="143" t="str">
        <f>'[1]PULM IP'!$C$3</f>
        <v>500-46-01</v>
      </c>
      <c r="F13" s="145" t="s">
        <v>80</v>
      </c>
      <c r="G13" s="146"/>
      <c r="H13" s="147"/>
      <c r="I13" s="148">
        <f>G13*H13</f>
        <v>0</v>
      </c>
      <c r="J13" s="127"/>
      <c r="K13" s="128"/>
      <c r="L13" s="129"/>
      <c r="M13" s="127"/>
      <c r="N13" s="128"/>
      <c r="O13" s="128"/>
      <c r="P13" s="168"/>
    </row>
    <row r="14" spans="2:16">
      <c r="B14" s="155"/>
      <c r="C14" s="155"/>
      <c r="D14" s="155"/>
      <c r="E14" s="155"/>
      <c r="F14" s="145" t="s">
        <v>81</v>
      </c>
      <c r="G14" s="146"/>
      <c r="H14" s="147"/>
      <c r="I14" s="148">
        <f>G14*H14</f>
        <v>0</v>
      </c>
      <c r="J14" s="130"/>
      <c r="K14" s="131"/>
      <c r="L14" s="132"/>
      <c r="M14" s="130"/>
      <c r="N14" s="131"/>
      <c r="O14" s="131"/>
      <c r="P14" s="165"/>
    </row>
    <row r="15" spans="2:16">
      <c r="B15" s="143"/>
      <c r="C15" s="143"/>
      <c r="D15" s="144"/>
      <c r="E15" s="143"/>
      <c r="F15" s="145" t="s">
        <v>82</v>
      </c>
      <c r="G15" s="146"/>
      <c r="H15" s="147"/>
      <c r="I15" s="148">
        <f>G15*H15</f>
        <v>0</v>
      </c>
      <c r="J15" s="130"/>
      <c r="K15" s="131"/>
      <c r="L15" s="132"/>
      <c r="M15" s="130"/>
      <c r="N15" s="131"/>
      <c r="O15" s="131"/>
      <c r="P15" s="169"/>
    </row>
    <row r="16" spans="2:16" ht="15" thickBot="1">
      <c r="B16" s="153"/>
      <c r="C16" s="153"/>
      <c r="D16" s="154"/>
      <c r="E16" s="153"/>
      <c r="F16" s="150" t="s">
        <v>83</v>
      </c>
      <c r="G16" s="151">
        <f>SUM(G13:G15)</f>
        <v>0</v>
      </c>
      <c r="H16" s="152"/>
      <c r="I16" s="152">
        <f>SUM(I13:I15)</f>
        <v>0</v>
      </c>
      <c r="J16" s="133"/>
      <c r="K16" s="134"/>
      <c r="L16" s="135"/>
      <c r="M16" s="133"/>
      <c r="N16" s="134"/>
      <c r="O16" s="134"/>
      <c r="P16" s="166"/>
    </row>
    <row r="17" spans="2:16" ht="15" thickBot="1">
      <c r="B17" s="153"/>
      <c r="C17" s="153"/>
      <c r="D17" s="154"/>
      <c r="E17" s="153"/>
      <c r="F17" s="150"/>
      <c r="G17" s="151"/>
      <c r="H17" s="152"/>
      <c r="I17" s="152"/>
      <c r="P17" s="165"/>
    </row>
    <row r="18" spans="2:16">
      <c r="B18" s="143">
        <v>3</v>
      </c>
      <c r="C18" s="143"/>
      <c r="D18" s="144" t="s">
        <v>93</v>
      </c>
      <c r="E18" s="143" t="str">
        <f>'[1]PULM IIP'!$C$3</f>
        <v>500-46-01</v>
      </c>
      <c r="F18" s="145" t="s">
        <v>80</v>
      </c>
      <c r="G18" s="146"/>
      <c r="H18" s="147"/>
      <c r="I18" s="148">
        <f>G18*H18</f>
        <v>0</v>
      </c>
      <c r="J18" s="127"/>
      <c r="K18" s="128"/>
      <c r="L18" s="129"/>
      <c r="M18" s="127"/>
      <c r="N18" s="128"/>
      <c r="O18" s="128"/>
      <c r="P18" s="168"/>
    </row>
    <row r="19" spans="2:16">
      <c r="B19" s="149"/>
      <c r="C19" s="149"/>
      <c r="D19" s="149"/>
      <c r="E19" s="143"/>
      <c r="F19" s="145" t="s">
        <v>81</v>
      </c>
      <c r="G19" s="146"/>
      <c r="H19" s="147"/>
      <c r="I19" s="148">
        <f>G19*H19</f>
        <v>0</v>
      </c>
      <c r="J19" s="130"/>
      <c r="K19" s="131"/>
      <c r="L19" s="132"/>
      <c r="M19" s="130"/>
      <c r="N19" s="131"/>
      <c r="O19" s="131"/>
      <c r="P19" s="165"/>
    </row>
    <row r="20" spans="2:16">
      <c r="B20" s="143"/>
      <c r="C20" s="143"/>
      <c r="D20" s="144"/>
      <c r="E20" s="143"/>
      <c r="F20" s="145" t="s">
        <v>82</v>
      </c>
      <c r="G20" s="146"/>
      <c r="H20" s="147"/>
      <c r="I20" s="148">
        <f>G20*H20</f>
        <v>0</v>
      </c>
      <c r="J20" s="130"/>
      <c r="K20" s="131"/>
      <c r="L20" s="132"/>
      <c r="M20" s="130"/>
      <c r="N20" s="131"/>
      <c r="O20" s="131"/>
      <c r="P20" s="165"/>
    </row>
    <row r="21" spans="2:16" ht="15" thickBot="1">
      <c r="B21" s="153"/>
      <c r="C21" s="153"/>
      <c r="D21" s="154"/>
      <c r="E21" s="153"/>
      <c r="F21" s="150" t="s">
        <v>83</v>
      </c>
      <c r="G21" s="151">
        <f>SUM(G18:G20)</f>
        <v>0</v>
      </c>
      <c r="H21" s="152" t="s">
        <v>59</v>
      </c>
      <c r="I21" s="152">
        <f>SUM(I18:I20)</f>
        <v>0</v>
      </c>
      <c r="J21" s="133"/>
      <c r="K21" s="134"/>
      <c r="L21" s="135"/>
      <c r="M21" s="133"/>
      <c r="N21" s="134"/>
      <c r="O21" s="134"/>
      <c r="P21" s="167"/>
    </row>
    <row r="22" spans="2:16" ht="15" thickBot="1">
      <c r="B22" s="153"/>
      <c r="C22" s="153"/>
      <c r="D22" s="154"/>
      <c r="E22" s="153"/>
      <c r="F22" s="150"/>
      <c r="G22" s="151"/>
      <c r="H22" s="152"/>
      <c r="I22" s="152"/>
      <c r="P22" s="165"/>
    </row>
    <row r="23" spans="2:16">
      <c r="B23" s="143">
        <v>4</v>
      </c>
      <c r="C23" s="143"/>
      <c r="D23" s="144" t="s">
        <v>94</v>
      </c>
      <c r="E23" s="143" t="str">
        <f>'[1]ALERG IIIP'!$C$3</f>
        <v>500-06-01</v>
      </c>
      <c r="F23" s="145" t="s">
        <v>80</v>
      </c>
      <c r="G23" s="146"/>
      <c r="H23" s="147"/>
      <c r="I23" s="148">
        <f>G23*H23</f>
        <v>0</v>
      </c>
      <c r="J23" s="127"/>
      <c r="K23" s="128"/>
      <c r="L23" s="129"/>
      <c r="M23" s="127"/>
      <c r="N23" s="128"/>
      <c r="O23" s="128"/>
      <c r="P23" s="165"/>
    </row>
    <row r="24" spans="2:16">
      <c r="B24" s="149"/>
      <c r="C24" s="149"/>
      <c r="D24" s="149"/>
      <c r="E24" s="143"/>
      <c r="F24" s="145" t="s">
        <v>81</v>
      </c>
      <c r="G24" s="146"/>
      <c r="H24" s="147"/>
      <c r="I24" s="148">
        <f>G24*H24</f>
        <v>0</v>
      </c>
      <c r="J24" s="130"/>
      <c r="K24" s="131"/>
      <c r="L24" s="132"/>
      <c r="M24" s="130"/>
      <c r="N24" s="131"/>
      <c r="O24" s="131"/>
      <c r="P24" s="165"/>
    </row>
    <row r="25" spans="2:16">
      <c r="B25" s="143"/>
      <c r="C25" s="143"/>
      <c r="D25" s="144"/>
      <c r="E25" s="143"/>
      <c r="F25" s="145" t="s">
        <v>82</v>
      </c>
      <c r="G25" s="146"/>
      <c r="H25" s="147"/>
      <c r="I25" s="148">
        <f>G25*H25</f>
        <v>0</v>
      </c>
      <c r="J25" s="130"/>
      <c r="K25" s="131"/>
      <c r="L25" s="132"/>
      <c r="M25" s="130"/>
      <c r="N25" s="131"/>
      <c r="O25" s="131"/>
      <c r="P25" s="165"/>
    </row>
    <row r="26" spans="2:16" ht="15" thickBot="1">
      <c r="B26" s="153"/>
      <c r="C26" s="153"/>
      <c r="D26" s="154"/>
      <c r="E26" s="153"/>
      <c r="F26" s="150" t="s">
        <v>83</v>
      </c>
      <c r="G26" s="151">
        <f>SUM(G23:G25)</f>
        <v>0</v>
      </c>
      <c r="H26" s="152" t="s">
        <v>59</v>
      </c>
      <c r="I26" s="152">
        <f>SUM(I23:I25)</f>
        <v>0</v>
      </c>
      <c r="J26" s="133"/>
      <c r="K26" s="134"/>
      <c r="L26" s="135"/>
      <c r="M26" s="133"/>
      <c r="N26" s="134"/>
      <c r="O26" s="134"/>
      <c r="P26" s="166"/>
    </row>
    <row r="27" spans="2:16" ht="15" thickBot="1">
      <c r="B27" s="153"/>
      <c r="C27" s="153"/>
      <c r="D27" s="154"/>
      <c r="E27" s="153"/>
      <c r="F27" s="150"/>
      <c r="G27" s="151"/>
      <c r="H27" s="152"/>
      <c r="I27" s="152"/>
      <c r="P27" s="165"/>
    </row>
    <row r="28" spans="2:16">
      <c r="B28" s="143">
        <v>5</v>
      </c>
      <c r="C28" s="143"/>
      <c r="D28" s="144" t="s">
        <v>96</v>
      </c>
      <c r="E28" s="143" t="str">
        <f>'[1]ALERG IVP'!$C$3</f>
        <v>500-06-01</v>
      </c>
      <c r="F28" s="145" t="s">
        <v>80</v>
      </c>
      <c r="G28" s="146"/>
      <c r="H28" s="147"/>
      <c r="I28" s="148">
        <f>G28*H28</f>
        <v>0</v>
      </c>
      <c r="J28" s="127"/>
      <c r="K28" s="128"/>
      <c r="L28" s="129"/>
      <c r="M28" s="127"/>
      <c r="N28" s="128"/>
      <c r="O28" s="128"/>
      <c r="P28" s="168"/>
    </row>
    <row r="29" spans="2:16">
      <c r="B29" s="149"/>
      <c r="C29" s="149"/>
      <c r="D29" s="149"/>
      <c r="E29" s="143"/>
      <c r="F29" s="145" t="s">
        <v>81</v>
      </c>
      <c r="G29" s="146"/>
      <c r="H29" s="147"/>
      <c r="I29" s="148">
        <f>G29*H29</f>
        <v>0</v>
      </c>
      <c r="J29" s="130"/>
      <c r="K29" s="131"/>
      <c r="L29" s="132"/>
      <c r="M29" s="130"/>
      <c r="N29" s="131"/>
      <c r="O29" s="131"/>
      <c r="P29" s="165"/>
    </row>
    <row r="30" spans="2:16">
      <c r="B30" s="143"/>
      <c r="C30" s="143"/>
      <c r="D30" s="144"/>
      <c r="E30" s="143"/>
      <c r="F30" s="145" t="s">
        <v>82</v>
      </c>
      <c r="G30" s="146"/>
      <c r="H30" s="147"/>
      <c r="I30" s="148">
        <f>G30*H30</f>
        <v>0</v>
      </c>
      <c r="J30" s="130"/>
      <c r="K30" s="131"/>
      <c r="L30" s="132"/>
      <c r="M30" s="130"/>
      <c r="N30" s="131"/>
      <c r="O30" s="131"/>
      <c r="P30" s="165"/>
    </row>
    <row r="31" spans="2:16" ht="15" thickBot="1">
      <c r="B31" s="153"/>
      <c r="C31" s="153"/>
      <c r="D31" s="154"/>
      <c r="E31" s="153"/>
      <c r="F31" s="150" t="s">
        <v>83</v>
      </c>
      <c r="G31" s="151">
        <f>SUM(G28:G30)</f>
        <v>0</v>
      </c>
      <c r="H31" s="152" t="s">
        <v>59</v>
      </c>
      <c r="I31" s="152">
        <f>SUM(I28:I30)</f>
        <v>0</v>
      </c>
      <c r="J31" s="133"/>
      <c r="K31" s="134"/>
      <c r="L31" s="135"/>
      <c r="M31" s="133"/>
      <c r="N31" s="134"/>
      <c r="O31" s="134"/>
      <c r="P31" s="167"/>
    </row>
    <row r="32" spans="2:16" ht="15" thickBot="1">
      <c r="B32" s="153"/>
      <c r="C32" s="153"/>
      <c r="D32" s="154"/>
      <c r="E32" s="153"/>
      <c r="F32" s="150"/>
      <c r="G32" s="151"/>
      <c r="H32" s="152"/>
      <c r="I32" s="152"/>
      <c r="P32" s="165"/>
    </row>
    <row r="33" spans="2:16">
      <c r="B33" s="143">
        <v>6</v>
      </c>
      <c r="C33" s="143"/>
      <c r="D33" s="144" t="str">
        <f>[1]INTENT!$C$1</f>
        <v>Intensywna Terapia</v>
      </c>
      <c r="E33" s="143" t="str">
        <f>[1]INTENT!$C$3</f>
        <v>500-06-03</v>
      </c>
      <c r="F33" s="145" t="s">
        <v>80</v>
      </c>
      <c r="G33" s="146"/>
      <c r="H33" s="147"/>
      <c r="I33" s="148">
        <f>G33*H33</f>
        <v>0</v>
      </c>
      <c r="J33" s="127"/>
      <c r="K33" s="128"/>
      <c r="L33" s="129"/>
      <c r="M33" s="127"/>
      <c r="N33" s="128"/>
      <c r="O33" s="128"/>
      <c r="P33" s="168"/>
    </row>
    <row r="34" spans="2:16">
      <c r="B34" s="149"/>
      <c r="C34" s="149"/>
      <c r="D34" s="149"/>
      <c r="E34" s="143"/>
      <c r="F34" s="145" t="s">
        <v>81</v>
      </c>
      <c r="G34" s="146"/>
      <c r="H34" s="147"/>
      <c r="I34" s="148">
        <f>G34*H34</f>
        <v>0</v>
      </c>
      <c r="J34" s="130"/>
      <c r="K34" s="131"/>
      <c r="L34" s="132"/>
      <c r="M34" s="130"/>
      <c r="N34" s="131"/>
      <c r="O34" s="131"/>
      <c r="P34" s="165"/>
    </row>
    <row r="35" spans="2:16">
      <c r="B35" s="143"/>
      <c r="C35" s="143"/>
      <c r="D35" s="144"/>
      <c r="E35" s="143"/>
      <c r="F35" s="145" t="s">
        <v>82</v>
      </c>
      <c r="G35" s="146"/>
      <c r="H35" s="147"/>
      <c r="I35" s="148">
        <f>G35*H35</f>
        <v>0</v>
      </c>
      <c r="J35" s="130"/>
      <c r="K35" s="131"/>
      <c r="L35" s="132"/>
      <c r="M35" s="130"/>
      <c r="N35" s="131"/>
      <c r="O35" s="131"/>
      <c r="P35" s="165"/>
    </row>
    <row r="36" spans="2:16" ht="15" thickBot="1">
      <c r="B36" s="153"/>
      <c r="C36" s="153"/>
      <c r="D36" s="155"/>
      <c r="E36" s="155"/>
      <c r="F36" s="150" t="s">
        <v>83</v>
      </c>
      <c r="G36" s="151">
        <f>SUM(G33:G35)</f>
        <v>0</v>
      </c>
      <c r="H36" s="152" t="s">
        <v>59</v>
      </c>
      <c r="I36" s="152">
        <f>SUM(I33:I35)</f>
        <v>0</v>
      </c>
      <c r="J36" s="133"/>
      <c r="K36" s="134"/>
      <c r="L36" s="135"/>
      <c r="M36" s="133"/>
      <c r="N36" s="134"/>
      <c r="O36" s="134"/>
      <c r="P36" s="167"/>
    </row>
    <row r="37" spans="2:16" ht="15" thickBot="1">
      <c r="B37" s="153"/>
      <c r="C37" s="153"/>
      <c r="D37" s="144"/>
      <c r="E37" s="143"/>
      <c r="F37" s="145"/>
      <c r="G37" s="151"/>
      <c r="H37" s="152"/>
      <c r="I37" s="152"/>
      <c r="P37" s="168"/>
    </row>
    <row r="38" spans="2:16">
      <c r="B38" s="143">
        <v>7</v>
      </c>
      <c r="C38" s="143"/>
      <c r="D38" s="144" t="str">
        <f>[1]KARD!$C$1</f>
        <v>Angiologia i Kardiologia</v>
      </c>
      <c r="E38" s="143" t="str">
        <f>[1]KARD!$C$3</f>
        <v>500-51-01</v>
      </c>
      <c r="F38" s="145" t="s">
        <v>80</v>
      </c>
      <c r="G38" s="146"/>
      <c r="H38" s="147"/>
      <c r="I38" s="148"/>
      <c r="J38" s="127"/>
      <c r="K38" s="128"/>
      <c r="L38" s="129"/>
      <c r="M38" s="127"/>
      <c r="N38" s="128"/>
      <c r="O38" s="128"/>
      <c r="P38" s="168"/>
    </row>
    <row r="39" spans="2:16">
      <c r="B39" s="149"/>
      <c r="C39" s="149"/>
      <c r="D39" s="155"/>
      <c r="E39" s="143"/>
      <c r="F39" s="145" t="s">
        <v>81</v>
      </c>
      <c r="G39" s="146"/>
      <c r="H39" s="147"/>
      <c r="I39" s="148">
        <f>G38*H38</f>
        <v>0</v>
      </c>
      <c r="J39" s="130"/>
      <c r="K39" s="131"/>
      <c r="L39" s="132"/>
      <c r="M39" s="130"/>
      <c r="N39" s="131"/>
      <c r="O39" s="131"/>
      <c r="P39" s="165"/>
    </row>
    <row r="40" spans="2:16">
      <c r="B40" s="143"/>
      <c r="C40" s="143"/>
      <c r="D40" s="149"/>
      <c r="E40" s="143"/>
      <c r="F40" s="145" t="s">
        <v>82</v>
      </c>
      <c r="G40" s="151">
        <f>SUM(G38:G39)</f>
        <v>0</v>
      </c>
      <c r="H40" s="152" t="s">
        <v>59</v>
      </c>
      <c r="I40" s="148">
        <f>G39*H39</f>
        <v>0</v>
      </c>
      <c r="J40" s="130"/>
      <c r="K40" s="131"/>
      <c r="L40" s="132"/>
      <c r="M40" s="130"/>
      <c r="N40" s="131"/>
      <c r="O40" s="131"/>
      <c r="P40" s="165"/>
    </row>
    <row r="41" spans="2:16" ht="15" thickBot="1">
      <c r="B41" s="153"/>
      <c r="C41" s="153"/>
      <c r="D41" s="144"/>
      <c r="E41" s="153"/>
      <c r="F41" s="150" t="s">
        <v>83</v>
      </c>
      <c r="G41" s="156">
        <f ca="1">SUMIF($E7:$E40,"Suma oddział",G8:G40)</f>
        <v>0</v>
      </c>
      <c r="H41" s="157" t="s">
        <v>59</v>
      </c>
      <c r="I41" s="152">
        <f>SUM(I38:I40)</f>
        <v>0</v>
      </c>
      <c r="J41" s="133"/>
      <c r="K41" s="134"/>
      <c r="L41" s="135"/>
      <c r="M41" s="133"/>
      <c r="N41" s="134"/>
      <c r="O41" s="134"/>
      <c r="P41" s="167"/>
    </row>
    <row r="42" spans="2:16" ht="15" thickBot="1">
      <c r="B42" s="158" t="s">
        <v>84</v>
      </c>
      <c r="C42" s="158"/>
      <c r="D42" s="154"/>
      <c r="E42" s="155"/>
      <c r="F42" s="155"/>
      <c r="G42" s="155"/>
      <c r="H42" s="155"/>
      <c r="I42" s="157"/>
      <c r="J42" s="137"/>
      <c r="K42" s="138"/>
      <c r="L42" s="139"/>
      <c r="M42" s="137"/>
      <c r="N42" s="138"/>
      <c r="O42" s="138"/>
      <c r="P42" s="167"/>
    </row>
    <row r="43" spans="2:16">
      <c r="B43" s="142"/>
      <c r="C43" s="142"/>
      <c r="D43" s="142"/>
      <c r="E43" s="142"/>
      <c r="F43" s="142"/>
      <c r="G43" s="142"/>
      <c r="H43" s="142"/>
      <c r="I43" s="142"/>
    </row>
    <row r="44" spans="2:16">
      <c r="B44" s="142"/>
      <c r="C44" s="142"/>
      <c r="D44" s="142"/>
      <c r="E44" s="142"/>
      <c r="F44" s="142"/>
      <c r="G44" s="142"/>
      <c r="H44" s="142"/>
      <c r="I44" s="142"/>
    </row>
    <row r="45" spans="2:16">
      <c r="B45" s="142"/>
      <c r="C45" s="142"/>
      <c r="D45" s="142"/>
      <c r="E45" s="142"/>
      <c r="F45" s="142"/>
      <c r="G45" s="142"/>
      <c r="H45" s="142"/>
      <c r="I45" s="142"/>
    </row>
    <row r="46" spans="2:16">
      <c r="B46" s="142"/>
      <c r="C46" s="142"/>
      <c r="D46" s="142"/>
      <c r="E46" s="142"/>
      <c r="F46" s="142"/>
      <c r="G46" s="142"/>
      <c r="H46" s="142"/>
      <c r="I46" s="142"/>
    </row>
  </sheetData>
  <conditionalFormatting sqref="E11">
    <cfRule type="duplicateValues" dxfId="13" priority="13"/>
  </conditionalFormatting>
  <conditionalFormatting sqref="E15">
    <cfRule type="duplicateValues" dxfId="12" priority="11"/>
  </conditionalFormatting>
  <conditionalFormatting sqref="E20">
    <cfRule type="duplicateValues" dxfId="11" priority="9"/>
  </conditionalFormatting>
  <conditionalFormatting sqref="E25">
    <cfRule type="duplicateValues" dxfId="10" priority="7"/>
  </conditionalFormatting>
  <conditionalFormatting sqref="E30">
    <cfRule type="duplicateValues" dxfId="9" priority="5"/>
  </conditionalFormatting>
  <conditionalFormatting sqref="E40">
    <cfRule type="duplicateValues" dxfId="8" priority="1"/>
  </conditionalFormatting>
  <conditionalFormatting sqref="E38:E39">
    <cfRule type="duplicateValues" dxfId="7" priority="2"/>
  </conditionalFormatting>
  <conditionalFormatting sqref="E7:E10">
    <cfRule type="duplicateValues" dxfId="6" priority="15"/>
  </conditionalFormatting>
  <conditionalFormatting sqref="E16:E19">
    <cfRule type="duplicateValues" dxfId="5" priority="17"/>
  </conditionalFormatting>
  <conditionalFormatting sqref="E21:E24">
    <cfRule type="duplicateValues" dxfId="4" priority="18"/>
  </conditionalFormatting>
  <conditionalFormatting sqref="E26:E29">
    <cfRule type="duplicateValues" dxfId="3" priority="19"/>
  </conditionalFormatting>
  <conditionalFormatting sqref="E31:E34">
    <cfRule type="duplicateValues" dxfId="2" priority="20"/>
  </conditionalFormatting>
  <conditionalFormatting sqref="E12:E13">
    <cfRule type="duplicateValues" dxfId="1" priority="21"/>
  </conditionalFormatting>
  <conditionalFormatting sqref="E37 E35">
    <cfRule type="duplicateValues" dxfId="0" priority="22"/>
  </conditionalFormatting>
  <pageMargins left="0.7" right="0.7" top="0.75" bottom="0.75" header="0.3" footer="0.3"/>
  <pageSetup paperSize="9" scale="45" orientation="portrait" r:id="rId1"/>
  <headerFooter>
    <oddHeader xml:space="preserve">&amp;RZałącznik nr  13 do umowy - Rozliczenie miesięcznych kosztów żywienia pacjentów - posiłki
-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O39"/>
  <sheetViews>
    <sheetView view="pageBreakPreview" topLeftCell="D1" zoomScale="60" zoomScaleNormal="100" workbookViewId="0">
      <selection activeCell="J4" sqref="J4:O39"/>
    </sheetView>
  </sheetViews>
  <sheetFormatPr defaultRowHeight="14.4"/>
  <cols>
    <col min="1" max="1" width="4" customWidth="1"/>
    <col min="4" max="4" width="19.33203125" customWidth="1"/>
    <col min="5" max="5" width="14.5546875" customWidth="1"/>
    <col min="6" max="6" width="11.33203125" customWidth="1"/>
    <col min="7" max="7" width="11.6640625" customWidth="1"/>
    <col min="8" max="8" width="12.33203125" customWidth="1"/>
    <col min="9" max="9" width="14" customWidth="1"/>
    <col min="10" max="10" width="10.44140625" customWidth="1"/>
    <col min="11" max="11" width="12" customWidth="1"/>
    <col min="12" max="13" width="14.33203125" customWidth="1"/>
    <col min="14" max="14" width="12" customWidth="1"/>
    <col min="15" max="15" width="15.44140625" customWidth="1"/>
  </cols>
  <sheetData>
    <row r="2" spans="2:15">
      <c r="B2" s="73"/>
      <c r="C2" s="73"/>
      <c r="D2" s="73"/>
      <c r="E2" s="73"/>
      <c r="F2" s="74" t="s">
        <v>51</v>
      </c>
      <c r="G2" s="75" t="s">
        <v>40</v>
      </c>
      <c r="H2" s="76"/>
      <c r="I2" s="77"/>
    </row>
    <row r="3" spans="2:15">
      <c r="B3" s="73"/>
      <c r="C3" s="73"/>
      <c r="D3" s="78"/>
      <c r="E3" s="73"/>
      <c r="F3" s="73"/>
      <c r="G3" s="79"/>
      <c r="H3" s="76"/>
      <c r="I3" s="77"/>
    </row>
    <row r="4" spans="2:15" ht="58.2" thickBot="1">
      <c r="B4" s="80" t="s">
        <v>52</v>
      </c>
      <c r="C4" s="80" t="s">
        <v>60</v>
      </c>
      <c r="D4" s="80" t="s">
        <v>61</v>
      </c>
      <c r="E4" s="80" t="s">
        <v>54</v>
      </c>
      <c r="F4" s="81" t="s">
        <v>53</v>
      </c>
      <c r="G4" s="82" t="s">
        <v>66</v>
      </c>
      <c r="H4" s="83" t="s">
        <v>67</v>
      </c>
      <c r="I4" s="84" t="s">
        <v>85</v>
      </c>
      <c r="J4" s="82" t="s">
        <v>86</v>
      </c>
      <c r="K4" s="83" t="s">
        <v>88</v>
      </c>
      <c r="L4" s="84" t="s">
        <v>87</v>
      </c>
      <c r="M4" s="82" t="s">
        <v>89</v>
      </c>
      <c r="N4" s="83" t="s">
        <v>90</v>
      </c>
      <c r="O4" s="84" t="s">
        <v>91</v>
      </c>
    </row>
    <row r="5" spans="2:15">
      <c r="B5" s="85" t="s">
        <v>3</v>
      </c>
      <c r="C5" s="116"/>
      <c r="D5" s="86" t="s">
        <v>98</v>
      </c>
      <c r="E5" s="87" t="s">
        <v>54</v>
      </c>
      <c r="F5" s="88" t="s">
        <v>55</v>
      </c>
      <c r="G5" s="89"/>
      <c r="H5" s="90"/>
      <c r="I5" s="124"/>
      <c r="J5" s="127"/>
      <c r="K5" s="128"/>
      <c r="L5" s="129"/>
      <c r="M5" s="127"/>
      <c r="N5" s="128"/>
      <c r="O5" s="129"/>
    </row>
    <row r="6" spans="2:15">
      <c r="B6" s="91"/>
      <c r="C6" s="117"/>
      <c r="D6" s="92"/>
      <c r="E6" s="93"/>
      <c r="F6" s="94" t="s">
        <v>56</v>
      </c>
      <c r="G6" s="95"/>
      <c r="H6" s="96"/>
      <c r="I6" s="125"/>
      <c r="J6" s="130"/>
      <c r="K6" s="131"/>
      <c r="L6" s="132"/>
      <c r="M6" s="130"/>
      <c r="N6" s="131"/>
      <c r="O6" s="132"/>
    </row>
    <row r="7" spans="2:15">
      <c r="B7" s="91"/>
      <c r="C7" s="117"/>
      <c r="D7" s="92"/>
      <c r="E7" s="93"/>
      <c r="F7" s="94" t="s">
        <v>57</v>
      </c>
      <c r="G7" s="95"/>
      <c r="H7" s="96"/>
      <c r="I7" s="125"/>
      <c r="J7" s="130"/>
      <c r="K7" s="131"/>
      <c r="L7" s="132"/>
      <c r="M7" s="130"/>
      <c r="N7" s="131"/>
      <c r="O7" s="132"/>
    </row>
    <row r="8" spans="2:15" ht="15" thickBot="1">
      <c r="B8" s="97"/>
      <c r="C8" s="67"/>
      <c r="D8" s="98"/>
      <c r="E8" s="99" t="s">
        <v>34</v>
      </c>
      <c r="F8" s="100"/>
      <c r="G8" s="101"/>
      <c r="H8" s="102"/>
      <c r="I8" s="126"/>
      <c r="J8" s="133"/>
      <c r="K8" s="134"/>
      <c r="L8" s="135"/>
      <c r="M8" s="133"/>
      <c r="N8" s="134"/>
      <c r="O8" s="135"/>
    </row>
    <row r="9" spans="2:15" ht="15" thickBot="1">
      <c r="B9" s="103"/>
      <c r="C9" s="103"/>
      <c r="D9" s="104"/>
      <c r="E9" s="103"/>
      <c r="F9" s="105"/>
      <c r="G9" s="106"/>
      <c r="H9" s="107"/>
      <c r="I9" s="84"/>
    </row>
    <row r="10" spans="2:15">
      <c r="B10" s="85" t="s">
        <v>4</v>
      </c>
      <c r="C10" s="116"/>
      <c r="D10" s="86" t="s">
        <v>63</v>
      </c>
      <c r="E10" s="87" t="s">
        <v>54</v>
      </c>
      <c r="F10" s="88" t="s">
        <v>55</v>
      </c>
      <c r="G10" s="89"/>
      <c r="H10" s="90"/>
      <c r="I10" s="124"/>
      <c r="J10" s="127"/>
      <c r="K10" s="128"/>
      <c r="L10" s="129"/>
      <c r="M10" s="127"/>
      <c r="N10" s="128"/>
      <c r="O10" s="129"/>
    </row>
    <row r="11" spans="2:15">
      <c r="B11" s="91"/>
      <c r="C11" s="117"/>
      <c r="D11" s="92"/>
      <c r="E11" s="93"/>
      <c r="F11" s="94" t="s">
        <v>56</v>
      </c>
      <c r="G11" s="95"/>
      <c r="H11" s="96"/>
      <c r="I11" s="125"/>
      <c r="J11" s="130"/>
      <c r="K11" s="131"/>
      <c r="L11" s="132"/>
      <c r="M11" s="130"/>
      <c r="N11" s="131"/>
      <c r="O11" s="132"/>
    </row>
    <row r="12" spans="2:15">
      <c r="B12" s="91"/>
      <c r="C12" s="117"/>
      <c r="D12" s="92"/>
      <c r="E12" s="93"/>
      <c r="F12" s="94" t="s">
        <v>57</v>
      </c>
      <c r="G12" s="95"/>
      <c r="H12" s="96"/>
      <c r="I12" s="125"/>
      <c r="J12" s="130"/>
      <c r="K12" s="131"/>
      <c r="L12" s="132"/>
      <c r="M12" s="130"/>
      <c r="N12" s="131"/>
      <c r="O12" s="132"/>
    </row>
    <row r="13" spans="2:15" ht="15" thickBot="1">
      <c r="B13" s="97"/>
      <c r="C13" s="67"/>
      <c r="D13" s="98"/>
      <c r="E13" s="99" t="s">
        <v>34</v>
      </c>
      <c r="F13" s="100"/>
      <c r="G13" s="101"/>
      <c r="H13" s="102"/>
      <c r="I13" s="126"/>
      <c r="J13" s="133"/>
      <c r="K13" s="134"/>
      <c r="L13" s="135"/>
      <c r="M13" s="133"/>
      <c r="N13" s="134"/>
      <c r="O13" s="135"/>
    </row>
    <row r="14" spans="2:15" ht="15" thickBot="1">
      <c r="B14" s="103"/>
      <c r="C14" s="103"/>
      <c r="D14" s="104"/>
      <c r="E14" s="103"/>
      <c r="F14" s="105"/>
      <c r="G14" s="106"/>
      <c r="H14" s="107"/>
      <c r="I14" s="84"/>
    </row>
    <row r="15" spans="2:15">
      <c r="B15" s="85" t="s">
        <v>5</v>
      </c>
      <c r="C15" s="116"/>
      <c r="D15" s="86" t="s">
        <v>65</v>
      </c>
      <c r="E15" s="87" t="s">
        <v>54</v>
      </c>
      <c r="F15" s="88" t="s">
        <v>55</v>
      </c>
      <c r="G15" s="89"/>
      <c r="H15" s="90"/>
      <c r="I15" s="124"/>
      <c r="J15" s="127"/>
      <c r="K15" s="128"/>
      <c r="L15" s="129"/>
      <c r="M15" s="127"/>
      <c r="N15" s="128"/>
      <c r="O15" s="129"/>
    </row>
    <row r="16" spans="2:15">
      <c r="B16" s="91"/>
      <c r="C16" s="117"/>
      <c r="D16" s="92"/>
      <c r="E16" s="93"/>
      <c r="F16" s="94" t="s">
        <v>56</v>
      </c>
      <c r="G16" s="95"/>
      <c r="H16" s="96"/>
      <c r="I16" s="125"/>
      <c r="J16" s="130"/>
      <c r="K16" s="131"/>
      <c r="L16" s="132"/>
      <c r="M16" s="130"/>
      <c r="N16" s="131"/>
      <c r="O16" s="132"/>
    </row>
    <row r="17" spans="2:15">
      <c r="B17" s="91"/>
      <c r="C17" s="117"/>
      <c r="D17" s="92"/>
      <c r="E17" s="93"/>
      <c r="F17" s="94" t="s">
        <v>57</v>
      </c>
      <c r="G17" s="95"/>
      <c r="H17" s="96"/>
      <c r="I17" s="125"/>
      <c r="J17" s="130"/>
      <c r="K17" s="131"/>
      <c r="L17" s="132"/>
      <c r="M17" s="130"/>
      <c r="N17" s="131"/>
      <c r="O17" s="132"/>
    </row>
    <row r="18" spans="2:15" ht="15" thickBot="1">
      <c r="B18" s="97"/>
      <c r="C18" s="67"/>
      <c r="D18" s="98"/>
      <c r="E18" s="99" t="s">
        <v>34</v>
      </c>
      <c r="F18" s="100"/>
      <c r="G18" s="101"/>
      <c r="H18" s="102"/>
      <c r="I18" s="126"/>
      <c r="J18" s="133"/>
      <c r="K18" s="134"/>
      <c r="L18" s="135"/>
      <c r="M18" s="133"/>
      <c r="N18" s="134"/>
      <c r="O18" s="135"/>
    </row>
    <row r="19" spans="2:15" ht="15" thickBot="1">
      <c r="B19" s="103"/>
      <c r="C19" s="103"/>
      <c r="D19" s="104"/>
      <c r="E19" s="103"/>
      <c r="F19" s="105"/>
      <c r="G19" s="106"/>
      <c r="H19" s="107"/>
      <c r="I19" s="84"/>
    </row>
    <row r="20" spans="2:15" ht="28.8">
      <c r="B20" s="85" t="s">
        <v>6</v>
      </c>
      <c r="C20" s="116"/>
      <c r="D20" s="86" t="s">
        <v>64</v>
      </c>
      <c r="E20" s="87" t="s">
        <v>54</v>
      </c>
      <c r="F20" s="88" t="s">
        <v>55</v>
      </c>
      <c r="G20" s="89"/>
      <c r="H20" s="90"/>
      <c r="I20" s="124"/>
      <c r="J20" s="127"/>
      <c r="K20" s="128"/>
      <c r="L20" s="129"/>
      <c r="M20" s="127"/>
      <c r="N20" s="128"/>
      <c r="O20" s="129"/>
    </row>
    <row r="21" spans="2:15">
      <c r="B21" s="91"/>
      <c r="C21" s="117"/>
      <c r="D21" s="92"/>
      <c r="E21" s="93"/>
      <c r="F21" s="94" t="s">
        <v>56</v>
      </c>
      <c r="G21" s="95"/>
      <c r="H21" s="96"/>
      <c r="I21" s="125"/>
      <c r="J21" s="130"/>
      <c r="K21" s="131"/>
      <c r="L21" s="132"/>
      <c r="M21" s="130"/>
      <c r="N21" s="131"/>
      <c r="O21" s="132"/>
    </row>
    <row r="22" spans="2:15">
      <c r="B22" s="91"/>
      <c r="C22" s="117"/>
      <c r="D22" s="92"/>
      <c r="E22" s="93"/>
      <c r="F22" s="94" t="s">
        <v>57</v>
      </c>
      <c r="G22" s="95"/>
      <c r="H22" s="96"/>
      <c r="I22" s="125"/>
      <c r="J22" s="130"/>
      <c r="K22" s="131"/>
      <c r="L22" s="132"/>
      <c r="M22" s="130"/>
      <c r="N22" s="131"/>
      <c r="O22" s="132"/>
    </row>
    <row r="23" spans="2:15" ht="15" thickBot="1">
      <c r="B23" s="97"/>
      <c r="C23" s="67"/>
      <c r="D23" s="98"/>
      <c r="E23" s="99" t="s">
        <v>34</v>
      </c>
      <c r="F23" s="100"/>
      <c r="G23" s="101"/>
      <c r="H23" s="102"/>
      <c r="I23" s="126"/>
      <c r="J23" s="133"/>
      <c r="K23" s="134"/>
      <c r="L23" s="135"/>
      <c r="M23" s="133"/>
      <c r="N23" s="134"/>
      <c r="O23" s="135"/>
    </row>
    <row r="24" spans="2:15" ht="15" thickBot="1">
      <c r="B24" s="103"/>
      <c r="C24" s="103"/>
      <c r="D24" s="104"/>
      <c r="E24" s="103"/>
      <c r="F24" s="105"/>
      <c r="G24" s="106"/>
      <c r="H24" s="107"/>
      <c r="I24" s="84"/>
    </row>
    <row r="25" spans="2:15" ht="28.8">
      <c r="B25" s="85" t="s">
        <v>7</v>
      </c>
      <c r="C25" s="116"/>
      <c r="D25" s="86" t="s">
        <v>68</v>
      </c>
      <c r="E25" s="87" t="s">
        <v>54</v>
      </c>
      <c r="F25" s="88" t="s">
        <v>55</v>
      </c>
      <c r="G25" s="89"/>
      <c r="H25" s="90"/>
      <c r="I25" s="124"/>
      <c r="J25" s="127"/>
      <c r="K25" s="128"/>
      <c r="L25" s="129"/>
      <c r="M25" s="127"/>
      <c r="N25" s="128"/>
      <c r="O25" s="129"/>
    </row>
    <row r="26" spans="2:15">
      <c r="B26" s="91"/>
      <c r="C26" s="117"/>
      <c r="D26" s="92"/>
      <c r="E26" s="93"/>
      <c r="F26" s="94" t="s">
        <v>56</v>
      </c>
      <c r="G26" s="95"/>
      <c r="H26" s="96"/>
      <c r="I26" s="125"/>
      <c r="J26" s="130"/>
      <c r="K26" s="131"/>
      <c r="L26" s="132"/>
      <c r="M26" s="130"/>
      <c r="N26" s="131"/>
      <c r="O26" s="132"/>
    </row>
    <row r="27" spans="2:15">
      <c r="B27" s="91"/>
      <c r="C27" s="117"/>
      <c r="D27" s="92"/>
      <c r="E27" s="93"/>
      <c r="F27" s="94" t="s">
        <v>57</v>
      </c>
      <c r="G27" s="95"/>
      <c r="H27" s="96"/>
      <c r="I27" s="125"/>
      <c r="J27" s="130"/>
      <c r="K27" s="131"/>
      <c r="L27" s="132"/>
      <c r="M27" s="130"/>
      <c r="N27" s="131"/>
      <c r="O27" s="132"/>
    </row>
    <row r="28" spans="2:15" ht="15" thickBot="1">
      <c r="B28" s="97"/>
      <c r="C28" s="67"/>
      <c r="D28" s="98"/>
      <c r="E28" s="99" t="s">
        <v>34</v>
      </c>
      <c r="F28" s="100"/>
      <c r="G28" s="101"/>
      <c r="H28" s="102"/>
      <c r="I28" s="126"/>
      <c r="J28" s="133"/>
      <c r="K28" s="134"/>
      <c r="L28" s="135"/>
      <c r="M28" s="133"/>
      <c r="N28" s="134"/>
      <c r="O28" s="135"/>
    </row>
    <row r="29" spans="2:15" ht="15" thickBot="1">
      <c r="B29" s="108"/>
      <c r="C29" s="43"/>
      <c r="D29" s="104"/>
      <c r="E29" s="103"/>
      <c r="F29" s="105"/>
      <c r="G29" s="106"/>
      <c r="H29" s="107"/>
      <c r="I29" s="84"/>
    </row>
    <row r="30" spans="2:15" ht="28.8">
      <c r="B30" s="85" t="s">
        <v>8</v>
      </c>
      <c r="C30" s="116"/>
      <c r="D30" s="86" t="s">
        <v>69</v>
      </c>
      <c r="E30" s="87" t="s">
        <v>54</v>
      </c>
      <c r="F30" s="88" t="s">
        <v>55</v>
      </c>
      <c r="G30" s="89"/>
      <c r="H30" s="90"/>
      <c r="I30" s="124"/>
      <c r="J30" s="127"/>
      <c r="K30" s="128"/>
      <c r="L30" s="129"/>
      <c r="M30" s="127"/>
      <c r="N30" s="128"/>
      <c r="O30" s="129"/>
    </row>
    <row r="31" spans="2:15">
      <c r="B31" s="109"/>
      <c r="C31" s="117"/>
      <c r="D31" s="92"/>
      <c r="E31" s="93"/>
      <c r="F31" s="94" t="s">
        <v>56</v>
      </c>
      <c r="G31" s="95"/>
      <c r="H31" s="96"/>
      <c r="I31" s="125"/>
      <c r="J31" s="130"/>
      <c r="K31" s="131"/>
      <c r="L31" s="132"/>
      <c r="M31" s="130"/>
      <c r="N31" s="131"/>
      <c r="O31" s="132"/>
    </row>
    <row r="32" spans="2:15">
      <c r="B32" s="109"/>
      <c r="C32" s="117"/>
      <c r="D32" s="92"/>
      <c r="E32" s="93"/>
      <c r="F32" s="94" t="s">
        <v>57</v>
      </c>
      <c r="G32" s="95"/>
      <c r="H32" s="96"/>
      <c r="I32" s="125"/>
      <c r="J32" s="130"/>
      <c r="K32" s="131"/>
      <c r="L32" s="132"/>
      <c r="M32" s="130"/>
      <c r="N32" s="131"/>
      <c r="O32" s="132"/>
    </row>
    <row r="33" spans="2:15" ht="15" thickBot="1">
      <c r="B33" s="97"/>
      <c r="C33" s="67"/>
      <c r="D33" s="98"/>
      <c r="E33" s="99" t="s">
        <v>34</v>
      </c>
      <c r="F33" s="100"/>
      <c r="G33" s="101"/>
      <c r="H33" s="102"/>
      <c r="I33" s="126"/>
      <c r="J33" s="133"/>
      <c r="K33" s="134"/>
      <c r="L33" s="135"/>
      <c r="M33" s="133"/>
      <c r="N33" s="134"/>
      <c r="O33" s="135"/>
    </row>
    <row r="34" spans="2:15" ht="15" thickBot="1">
      <c r="B34" s="103"/>
      <c r="C34" s="103"/>
      <c r="D34" s="104"/>
      <c r="E34" s="103"/>
      <c r="F34" s="105"/>
      <c r="G34" s="106"/>
      <c r="H34" s="107"/>
      <c r="I34" s="84"/>
    </row>
    <row r="35" spans="2:15">
      <c r="B35" s="85" t="s">
        <v>9</v>
      </c>
      <c r="C35" s="116"/>
      <c r="D35" s="86" t="s">
        <v>70</v>
      </c>
      <c r="E35" s="87" t="s">
        <v>54</v>
      </c>
      <c r="F35" s="88" t="s">
        <v>55</v>
      </c>
      <c r="G35" s="89"/>
      <c r="H35" s="90"/>
      <c r="I35" s="124"/>
      <c r="J35" s="127"/>
      <c r="K35" s="128"/>
      <c r="L35" s="129"/>
      <c r="M35" s="127"/>
      <c r="N35" s="128"/>
      <c r="O35" s="129"/>
    </row>
    <row r="36" spans="2:15">
      <c r="B36" s="91"/>
      <c r="C36" s="117"/>
      <c r="D36" s="92"/>
      <c r="E36" s="93"/>
      <c r="F36" s="94" t="s">
        <v>56</v>
      </c>
      <c r="G36" s="95"/>
      <c r="H36" s="96"/>
      <c r="I36" s="125"/>
      <c r="J36" s="130"/>
      <c r="K36" s="131"/>
      <c r="L36" s="132"/>
      <c r="M36" s="130"/>
      <c r="N36" s="131"/>
      <c r="O36" s="132"/>
    </row>
    <row r="37" spans="2:15">
      <c r="B37" s="91"/>
      <c r="C37" s="117"/>
      <c r="D37" s="92"/>
      <c r="E37" s="93"/>
      <c r="F37" s="94" t="s">
        <v>57</v>
      </c>
      <c r="G37" s="95"/>
      <c r="H37" s="96"/>
      <c r="I37" s="125"/>
      <c r="J37" s="130"/>
      <c r="K37" s="131"/>
      <c r="L37" s="132"/>
      <c r="M37" s="130"/>
      <c r="N37" s="131"/>
      <c r="O37" s="132"/>
    </row>
    <row r="38" spans="2:15" ht="15" thickBot="1">
      <c r="B38" s="97"/>
      <c r="C38" s="67"/>
      <c r="D38" s="98"/>
      <c r="E38" s="99" t="s">
        <v>34</v>
      </c>
      <c r="F38" s="100"/>
      <c r="G38" s="101"/>
      <c r="H38" s="102"/>
      <c r="I38" s="126"/>
      <c r="J38" s="133"/>
      <c r="K38" s="134"/>
      <c r="L38" s="135"/>
      <c r="M38" s="133"/>
      <c r="N38" s="134"/>
      <c r="O38" s="135"/>
    </row>
    <row r="39" spans="2:15" ht="15" thickBot="1">
      <c r="B39" s="110"/>
      <c r="C39" s="118"/>
      <c r="D39" s="111"/>
      <c r="E39" s="112" t="s">
        <v>58</v>
      </c>
      <c r="F39" s="113"/>
      <c r="G39" s="114"/>
      <c r="H39" s="115"/>
      <c r="I39" s="136"/>
      <c r="J39" s="137"/>
      <c r="K39" s="138"/>
      <c r="L39" s="139"/>
      <c r="M39" s="137"/>
      <c r="N39" s="138"/>
      <c r="O39" s="139"/>
    </row>
  </sheetData>
  <pageMargins left="0.7" right="0.7" top="0.75" bottom="0.75" header="0.3" footer="0.3"/>
  <pageSetup paperSize="9" scale="71" orientation="landscape" r:id="rId1"/>
  <headerFooter>
    <oddHeader xml:space="preserve">&amp;RZałącznik nr  13 do umowy - Rozliczenie miesięcznych kosztów żywienia pacjentów - posiłki 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AM9"/>
  <sheetViews>
    <sheetView view="pageBreakPreview" topLeftCell="K1" zoomScale="60" zoomScaleNormal="100" zoomScalePageLayoutView="80" workbookViewId="0">
      <selection activeCell="AC6" sqref="AC6"/>
    </sheetView>
  </sheetViews>
  <sheetFormatPr defaultRowHeight="14.4"/>
  <sheetData>
    <row r="3" spans="2:39" ht="15" thickBot="1">
      <c r="B3" s="26"/>
      <c r="C3" s="27"/>
      <c r="D3" s="27"/>
      <c r="E3" s="28"/>
      <c r="F3" s="28"/>
      <c r="G3" s="29" t="s">
        <v>50</v>
      </c>
      <c r="H3" s="159"/>
      <c r="I3" s="159"/>
      <c r="J3" s="159"/>
      <c r="K3" s="159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30"/>
      <c r="AL3" s="31" t="s">
        <v>43</v>
      </c>
      <c r="AM3" s="32">
        <v>31</v>
      </c>
    </row>
    <row r="4" spans="2:39" ht="90" thickBot="1">
      <c r="B4" s="33"/>
      <c r="C4" s="34"/>
      <c r="D4" s="35" t="s">
        <v>44</v>
      </c>
      <c r="E4" s="36" t="s">
        <v>3</v>
      </c>
      <c r="F4" s="36" t="s">
        <v>4</v>
      </c>
      <c r="G4" s="36" t="s">
        <v>5</v>
      </c>
      <c r="H4" s="36" t="s">
        <v>6</v>
      </c>
      <c r="I4" s="36" t="s">
        <v>7</v>
      </c>
      <c r="J4" s="36" t="s">
        <v>8</v>
      </c>
      <c r="K4" s="36" t="s">
        <v>9</v>
      </c>
      <c r="L4" s="36" t="s">
        <v>10</v>
      </c>
      <c r="M4" s="36" t="s">
        <v>11</v>
      </c>
      <c r="N4" s="36" t="s">
        <v>12</v>
      </c>
      <c r="O4" s="36" t="s">
        <v>13</v>
      </c>
      <c r="P4" s="36" t="s">
        <v>14</v>
      </c>
      <c r="Q4" s="36" t="s">
        <v>15</v>
      </c>
      <c r="R4" s="36" t="s">
        <v>16</v>
      </c>
      <c r="S4" s="36" t="s">
        <v>17</v>
      </c>
      <c r="T4" s="36" t="s">
        <v>18</v>
      </c>
      <c r="U4" s="36" t="s">
        <v>19</v>
      </c>
      <c r="V4" s="36" t="s">
        <v>20</v>
      </c>
      <c r="W4" s="36" t="s">
        <v>21</v>
      </c>
      <c r="X4" s="36" t="s">
        <v>22</v>
      </c>
      <c r="Y4" s="36" t="s">
        <v>23</v>
      </c>
      <c r="Z4" s="36" t="s">
        <v>24</v>
      </c>
      <c r="AA4" s="36" t="s">
        <v>25</v>
      </c>
      <c r="AB4" s="36" t="s">
        <v>26</v>
      </c>
      <c r="AC4" s="36" t="s">
        <v>27</v>
      </c>
      <c r="AD4" s="36" t="s">
        <v>28</v>
      </c>
      <c r="AE4" s="36" t="s">
        <v>29</v>
      </c>
      <c r="AF4" s="36" t="s">
        <v>30</v>
      </c>
      <c r="AG4" s="36" t="s">
        <v>31</v>
      </c>
      <c r="AH4" s="36" t="s">
        <v>32</v>
      </c>
      <c r="AI4" s="36" t="s">
        <v>33</v>
      </c>
      <c r="AJ4" s="37" t="s">
        <v>34</v>
      </c>
      <c r="AK4" s="38" t="s">
        <v>45</v>
      </c>
      <c r="AL4" s="39" t="s">
        <v>46</v>
      </c>
      <c r="AM4" s="40" t="s">
        <v>47</v>
      </c>
    </row>
    <row r="5" spans="2:39" ht="34.200000000000003" customHeight="1" thickBot="1">
      <c r="B5" s="160" t="s">
        <v>35</v>
      </c>
      <c r="C5" s="41" t="s">
        <v>48</v>
      </c>
      <c r="D5" s="42" t="s">
        <v>34</v>
      </c>
      <c r="E5" s="43">
        <v>0</v>
      </c>
      <c r="F5" s="43">
        <v>0</v>
      </c>
      <c r="G5" s="43">
        <v>0</v>
      </c>
      <c r="H5" s="43">
        <v>0</v>
      </c>
      <c r="I5" s="43">
        <v>0</v>
      </c>
      <c r="J5" s="43">
        <v>0</v>
      </c>
      <c r="K5" s="43">
        <v>0</v>
      </c>
      <c r="L5" s="43">
        <v>0</v>
      </c>
      <c r="M5" s="43">
        <v>0</v>
      </c>
      <c r="N5" s="43">
        <v>0</v>
      </c>
      <c r="O5" s="43">
        <v>0</v>
      </c>
      <c r="P5" s="43">
        <v>0</v>
      </c>
      <c r="Q5" s="43">
        <v>0</v>
      </c>
      <c r="R5" s="43">
        <v>0</v>
      </c>
      <c r="S5" s="43">
        <v>0</v>
      </c>
      <c r="T5" s="43">
        <v>0</v>
      </c>
      <c r="U5" s="43">
        <v>0</v>
      </c>
      <c r="V5" s="43">
        <v>0</v>
      </c>
      <c r="W5" s="43">
        <v>0</v>
      </c>
      <c r="X5" s="43">
        <v>0</v>
      </c>
      <c r="Y5" s="43">
        <v>0</v>
      </c>
      <c r="Z5" s="43">
        <v>0</v>
      </c>
      <c r="AA5" s="43">
        <v>0</v>
      </c>
      <c r="AB5" s="43">
        <v>0</v>
      </c>
      <c r="AC5" s="43">
        <v>0</v>
      </c>
      <c r="AD5" s="43">
        <v>0</v>
      </c>
      <c r="AE5" s="43">
        <v>0</v>
      </c>
      <c r="AF5" s="43">
        <v>0</v>
      </c>
      <c r="AG5" s="43">
        <v>0</v>
      </c>
      <c r="AH5" s="43">
        <v>0</v>
      </c>
      <c r="AI5" s="43">
        <v>0</v>
      </c>
      <c r="AJ5" s="44">
        <v>350</v>
      </c>
      <c r="AK5" s="45"/>
      <c r="AL5" s="46"/>
      <c r="AM5" s="47">
        <v>11.290322580645162</v>
      </c>
    </row>
    <row r="6" spans="2:39" ht="31.95" customHeight="1" thickBot="1">
      <c r="B6" s="160"/>
      <c r="C6" s="48" t="s">
        <v>38</v>
      </c>
      <c r="D6" s="49" t="s">
        <v>34</v>
      </c>
      <c r="E6" s="50">
        <v>0</v>
      </c>
      <c r="F6" s="50">
        <v>0</v>
      </c>
      <c r="G6" s="50">
        <v>0</v>
      </c>
      <c r="H6" s="50">
        <v>0</v>
      </c>
      <c r="I6" s="50">
        <v>0</v>
      </c>
      <c r="J6" s="50">
        <v>0</v>
      </c>
      <c r="K6" s="50">
        <v>0</v>
      </c>
      <c r="L6" s="50">
        <v>0</v>
      </c>
      <c r="M6" s="50">
        <v>0</v>
      </c>
      <c r="N6" s="50">
        <v>0</v>
      </c>
      <c r="O6" s="50">
        <v>0</v>
      </c>
      <c r="P6" s="50">
        <v>0</v>
      </c>
      <c r="Q6" s="50">
        <v>0</v>
      </c>
      <c r="R6" s="50">
        <v>0</v>
      </c>
      <c r="S6" s="50">
        <v>0</v>
      </c>
      <c r="T6" s="50">
        <v>0</v>
      </c>
      <c r="U6" s="50">
        <v>0</v>
      </c>
      <c r="V6" s="50">
        <v>0</v>
      </c>
      <c r="W6" s="50">
        <v>0</v>
      </c>
      <c r="X6" s="50">
        <v>0</v>
      </c>
      <c r="Y6" s="50">
        <v>0</v>
      </c>
      <c r="Z6" s="50">
        <v>0</v>
      </c>
      <c r="AA6" s="50">
        <v>0</v>
      </c>
      <c r="AB6" s="50">
        <v>0</v>
      </c>
      <c r="AC6" s="50">
        <v>0</v>
      </c>
      <c r="AD6" s="50">
        <v>0</v>
      </c>
      <c r="AE6" s="50">
        <v>0</v>
      </c>
      <c r="AF6" s="50">
        <v>0</v>
      </c>
      <c r="AG6" s="50">
        <v>0</v>
      </c>
      <c r="AH6" s="50">
        <v>0</v>
      </c>
      <c r="AI6" s="50">
        <v>0</v>
      </c>
      <c r="AJ6" s="51">
        <v>368</v>
      </c>
      <c r="AK6" s="52"/>
      <c r="AL6" s="53"/>
      <c r="AM6" s="47">
        <v>11.870967741935484</v>
      </c>
    </row>
    <row r="7" spans="2:39" ht="40.200000000000003" customHeight="1" thickBot="1">
      <c r="B7" s="160"/>
      <c r="C7" s="54" t="s">
        <v>39</v>
      </c>
      <c r="D7" s="55" t="s">
        <v>34</v>
      </c>
      <c r="E7" s="50">
        <v>0</v>
      </c>
      <c r="F7" s="50">
        <v>0</v>
      </c>
      <c r="G7" s="50">
        <v>0</v>
      </c>
      <c r="H7" s="50">
        <v>0</v>
      </c>
      <c r="I7" s="50">
        <v>0</v>
      </c>
      <c r="J7" s="50">
        <v>0</v>
      </c>
      <c r="K7" s="50">
        <v>0</v>
      </c>
      <c r="L7" s="50">
        <v>0</v>
      </c>
      <c r="M7" s="50">
        <v>0</v>
      </c>
      <c r="N7" s="50">
        <v>0</v>
      </c>
      <c r="O7" s="50">
        <v>0</v>
      </c>
      <c r="P7" s="50">
        <v>0</v>
      </c>
      <c r="Q7" s="50">
        <v>0</v>
      </c>
      <c r="R7" s="50">
        <v>0</v>
      </c>
      <c r="S7" s="50">
        <v>0</v>
      </c>
      <c r="T7" s="50">
        <v>0</v>
      </c>
      <c r="U7" s="50">
        <v>0</v>
      </c>
      <c r="V7" s="50">
        <v>0</v>
      </c>
      <c r="W7" s="50">
        <v>0</v>
      </c>
      <c r="X7" s="50">
        <v>0</v>
      </c>
      <c r="Y7" s="50">
        <v>0</v>
      </c>
      <c r="Z7" s="50">
        <v>0</v>
      </c>
      <c r="AA7" s="50">
        <v>0</v>
      </c>
      <c r="AB7" s="50">
        <v>0</v>
      </c>
      <c r="AC7" s="50">
        <v>0</v>
      </c>
      <c r="AD7" s="50">
        <v>0</v>
      </c>
      <c r="AE7" s="50">
        <v>0</v>
      </c>
      <c r="AF7" s="50">
        <v>0</v>
      </c>
      <c r="AG7" s="50">
        <v>0</v>
      </c>
      <c r="AH7" s="50">
        <v>0</v>
      </c>
      <c r="AI7" s="50">
        <v>0</v>
      </c>
      <c r="AJ7" s="51">
        <v>380</v>
      </c>
      <c r="AK7" s="52"/>
      <c r="AL7" s="53"/>
      <c r="AM7" s="47">
        <v>12.258064516129032</v>
      </c>
    </row>
    <row r="8" spans="2:39" ht="15" thickBot="1">
      <c r="B8" s="56"/>
      <c r="C8" s="57"/>
      <c r="D8" s="58" t="s">
        <v>34</v>
      </c>
      <c r="E8" s="59">
        <v>0</v>
      </c>
      <c r="F8" s="59">
        <v>0</v>
      </c>
      <c r="G8" s="59">
        <v>0</v>
      </c>
      <c r="H8" s="59">
        <v>0</v>
      </c>
      <c r="I8" s="59">
        <v>0</v>
      </c>
      <c r="J8" s="59">
        <v>0</v>
      </c>
      <c r="K8" s="59">
        <v>0</v>
      </c>
      <c r="L8" s="59">
        <v>0</v>
      </c>
      <c r="M8" s="59">
        <v>0</v>
      </c>
      <c r="N8" s="59">
        <v>0</v>
      </c>
      <c r="O8" s="59">
        <v>0</v>
      </c>
      <c r="P8" s="59">
        <v>0</v>
      </c>
      <c r="Q8" s="59">
        <v>0</v>
      </c>
      <c r="R8" s="59">
        <v>0</v>
      </c>
      <c r="S8" s="59">
        <v>0</v>
      </c>
      <c r="T8" s="59">
        <v>0</v>
      </c>
      <c r="U8" s="59">
        <v>0</v>
      </c>
      <c r="V8" s="59">
        <v>0</v>
      </c>
      <c r="W8" s="59">
        <v>0</v>
      </c>
      <c r="X8" s="59">
        <v>0</v>
      </c>
      <c r="Y8" s="59">
        <v>0</v>
      </c>
      <c r="Z8" s="59">
        <v>0</v>
      </c>
      <c r="AA8" s="59">
        <v>0</v>
      </c>
      <c r="AB8" s="59">
        <v>0</v>
      </c>
      <c r="AC8" s="59">
        <v>0</v>
      </c>
      <c r="AD8" s="59">
        <v>0</v>
      </c>
      <c r="AE8" s="59">
        <v>0</v>
      </c>
      <c r="AF8" s="59">
        <v>0</v>
      </c>
      <c r="AG8" s="59">
        <v>0</v>
      </c>
      <c r="AH8" s="59">
        <v>0</v>
      </c>
      <c r="AI8" s="60">
        <v>0</v>
      </c>
      <c r="AJ8" s="61">
        <v>1098</v>
      </c>
      <c r="AK8" s="62"/>
      <c r="AL8" s="63"/>
      <c r="AM8" s="47">
        <v>35.41935483870968</v>
      </c>
    </row>
    <row r="9" spans="2:39" ht="15" thickBot="1">
      <c r="B9" s="64"/>
      <c r="C9" s="65"/>
      <c r="D9" s="66" t="s">
        <v>49</v>
      </c>
      <c r="E9" s="67">
        <v>0</v>
      </c>
      <c r="F9" s="67">
        <v>0</v>
      </c>
      <c r="G9" s="67">
        <v>0</v>
      </c>
      <c r="H9" s="67">
        <v>0</v>
      </c>
      <c r="I9" s="67">
        <v>0</v>
      </c>
      <c r="J9" s="67">
        <v>0</v>
      </c>
      <c r="K9" s="67">
        <v>0</v>
      </c>
      <c r="L9" s="67">
        <v>0</v>
      </c>
      <c r="M9" s="67">
        <v>0</v>
      </c>
      <c r="N9" s="67">
        <v>0</v>
      </c>
      <c r="O9" s="67">
        <v>0</v>
      </c>
      <c r="P9" s="67">
        <v>0</v>
      </c>
      <c r="Q9" s="67">
        <v>0</v>
      </c>
      <c r="R9" s="67">
        <v>0</v>
      </c>
      <c r="S9" s="67">
        <v>0</v>
      </c>
      <c r="T9" s="67">
        <v>0</v>
      </c>
      <c r="U9" s="67">
        <v>0</v>
      </c>
      <c r="V9" s="67">
        <v>0</v>
      </c>
      <c r="W9" s="67">
        <v>0</v>
      </c>
      <c r="X9" s="67">
        <v>0</v>
      </c>
      <c r="Y9" s="67">
        <v>0</v>
      </c>
      <c r="Z9" s="67">
        <v>0</v>
      </c>
      <c r="AA9" s="67">
        <v>0</v>
      </c>
      <c r="AB9" s="67">
        <v>0</v>
      </c>
      <c r="AC9" s="67">
        <v>0</v>
      </c>
      <c r="AD9" s="67">
        <v>0</v>
      </c>
      <c r="AE9" s="67">
        <v>0</v>
      </c>
      <c r="AF9" s="67">
        <v>0</v>
      </c>
      <c r="AG9" s="67">
        <v>0</v>
      </c>
      <c r="AH9" s="67">
        <v>0</v>
      </c>
      <c r="AI9" s="68">
        <v>0</v>
      </c>
      <c r="AJ9" s="69">
        <v>366</v>
      </c>
      <c r="AK9" s="70"/>
      <c r="AL9" s="71"/>
      <c r="AM9" s="72">
        <v>11.806451612903226</v>
      </c>
    </row>
  </sheetData>
  <mergeCells count="2">
    <mergeCell ref="H3:K3"/>
    <mergeCell ref="B5:B7"/>
  </mergeCells>
  <pageMargins left="0.7" right="0.7" top="0.75" bottom="0.75" header="0.3" footer="0.3"/>
  <pageSetup paperSize="9" scale="37" orientation="landscape" r:id="rId1"/>
  <headerFooter>
    <oddHeader xml:space="preserve">&amp;RZałącznik nr  13 do umowy - Rozliczenie miesięcznych kosztów żywienia pacjentów - posiłki 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I15"/>
  <sheetViews>
    <sheetView tabSelected="1" view="pageBreakPreview" topLeftCell="B1" zoomScale="60" zoomScaleNormal="100" zoomScalePageLayoutView="80" workbookViewId="0">
      <selection activeCell="O6" sqref="O6"/>
    </sheetView>
  </sheetViews>
  <sheetFormatPr defaultRowHeight="14.4"/>
  <cols>
    <col min="3" max="3" width="11.6640625" customWidth="1"/>
    <col min="9" max="9" width="12.6640625" customWidth="1"/>
    <col min="35" max="35" width="8.88671875" customWidth="1"/>
  </cols>
  <sheetData>
    <row r="2" spans="1:35" ht="15" thickBot="1">
      <c r="A2" s="1" t="s">
        <v>0</v>
      </c>
      <c r="B2" s="2"/>
      <c r="C2" s="2" t="s">
        <v>42</v>
      </c>
      <c r="D2" s="3"/>
      <c r="E2" s="3"/>
      <c r="F2" s="3"/>
      <c r="G2" s="3"/>
      <c r="H2" s="3"/>
      <c r="I2" s="3" t="s">
        <v>1</v>
      </c>
      <c r="J2" s="4" t="s">
        <v>41</v>
      </c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</row>
    <row r="3" spans="1:35" ht="35.4" thickBot="1">
      <c r="A3" s="5"/>
      <c r="B3" s="6"/>
      <c r="C3" s="7" t="s">
        <v>2</v>
      </c>
      <c r="D3" s="8" t="s">
        <v>3</v>
      </c>
      <c r="E3" s="8" t="s">
        <v>4</v>
      </c>
      <c r="F3" s="8" t="s">
        <v>5</v>
      </c>
      <c r="G3" s="8" t="s">
        <v>6</v>
      </c>
      <c r="H3" s="8" t="s">
        <v>7</v>
      </c>
      <c r="I3" s="8" t="s">
        <v>8</v>
      </c>
      <c r="J3" s="8" t="s">
        <v>9</v>
      </c>
      <c r="K3" s="8" t="s">
        <v>10</v>
      </c>
      <c r="L3" s="8" t="s">
        <v>11</v>
      </c>
      <c r="M3" s="8" t="s">
        <v>12</v>
      </c>
      <c r="N3" s="8" t="s">
        <v>13</v>
      </c>
      <c r="O3" s="8" t="s">
        <v>14</v>
      </c>
      <c r="P3" s="8" t="s">
        <v>15</v>
      </c>
      <c r="Q3" s="8" t="s">
        <v>16</v>
      </c>
      <c r="R3" s="8" t="s">
        <v>17</v>
      </c>
      <c r="S3" s="8" t="s">
        <v>18</v>
      </c>
      <c r="T3" s="8" t="s">
        <v>19</v>
      </c>
      <c r="U3" s="8" t="s">
        <v>20</v>
      </c>
      <c r="V3" s="8" t="s">
        <v>21</v>
      </c>
      <c r="W3" s="8" t="s">
        <v>22</v>
      </c>
      <c r="X3" s="8" t="s">
        <v>23</v>
      </c>
      <c r="Y3" s="8" t="s">
        <v>24</v>
      </c>
      <c r="Z3" s="8" t="s">
        <v>25</v>
      </c>
      <c r="AA3" s="8" t="s">
        <v>26</v>
      </c>
      <c r="AB3" s="8" t="s">
        <v>27</v>
      </c>
      <c r="AC3" s="8" t="s">
        <v>28</v>
      </c>
      <c r="AD3" s="8" t="s">
        <v>29</v>
      </c>
      <c r="AE3" s="8" t="s">
        <v>30</v>
      </c>
      <c r="AF3" s="8" t="s">
        <v>31</v>
      </c>
      <c r="AG3" s="8" t="s">
        <v>32</v>
      </c>
      <c r="AH3" s="8" t="s">
        <v>33</v>
      </c>
      <c r="AI3" s="9" t="s">
        <v>34</v>
      </c>
    </row>
    <row r="4" spans="1:35" ht="15" thickBot="1">
      <c r="A4" s="161" t="s">
        <v>35</v>
      </c>
      <c r="B4" s="162" t="s">
        <v>36</v>
      </c>
      <c r="C4" s="10" t="s">
        <v>37</v>
      </c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2">
        <f t="shared" ref="AI4:AI7" si="0">SUM(D4:AH4)</f>
        <v>0</v>
      </c>
    </row>
    <row r="5" spans="1:35" ht="15" thickBot="1">
      <c r="A5" s="161"/>
      <c r="B5" s="162"/>
      <c r="C5" s="13"/>
      <c r="D5" s="14"/>
      <c r="E5" s="14"/>
      <c r="F5" s="14"/>
      <c r="G5" s="14"/>
      <c r="H5" s="14"/>
      <c r="I5" s="14"/>
      <c r="J5" s="15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6"/>
      <c r="AI5" s="17">
        <f t="shared" si="0"/>
        <v>0</v>
      </c>
    </row>
    <row r="6" spans="1:35" ht="15" thickBot="1">
      <c r="A6" s="161"/>
      <c r="B6" s="162"/>
      <c r="C6" s="13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6"/>
      <c r="AI6" s="17">
        <f t="shared" si="0"/>
        <v>0</v>
      </c>
    </row>
    <row r="7" spans="1:35" ht="15" thickBot="1">
      <c r="A7" s="161"/>
      <c r="B7" s="162"/>
      <c r="C7" s="18" t="s">
        <v>34</v>
      </c>
      <c r="D7" s="19">
        <f t="shared" ref="D7:AH7" si="1">SUM(D4:D6)</f>
        <v>0</v>
      </c>
      <c r="E7" s="19">
        <f t="shared" si="1"/>
        <v>0</v>
      </c>
      <c r="F7" s="19">
        <f t="shared" si="1"/>
        <v>0</v>
      </c>
      <c r="G7" s="19">
        <f t="shared" si="1"/>
        <v>0</v>
      </c>
      <c r="H7" s="19">
        <f t="shared" si="1"/>
        <v>0</v>
      </c>
      <c r="I7" s="19">
        <f t="shared" si="1"/>
        <v>0</v>
      </c>
      <c r="J7" s="19">
        <f t="shared" si="1"/>
        <v>0</v>
      </c>
      <c r="K7" s="19">
        <f t="shared" si="1"/>
        <v>0</v>
      </c>
      <c r="L7" s="19">
        <f t="shared" si="1"/>
        <v>0</v>
      </c>
      <c r="M7" s="19">
        <f t="shared" si="1"/>
        <v>0</v>
      </c>
      <c r="N7" s="19">
        <f t="shared" si="1"/>
        <v>0</v>
      </c>
      <c r="O7" s="19">
        <f t="shared" si="1"/>
        <v>0</v>
      </c>
      <c r="P7" s="19">
        <f t="shared" si="1"/>
        <v>0</v>
      </c>
      <c r="Q7" s="19">
        <f t="shared" si="1"/>
        <v>0</v>
      </c>
      <c r="R7" s="19">
        <f t="shared" si="1"/>
        <v>0</v>
      </c>
      <c r="S7" s="19">
        <f t="shared" si="1"/>
        <v>0</v>
      </c>
      <c r="T7" s="19">
        <f t="shared" si="1"/>
        <v>0</v>
      </c>
      <c r="U7" s="19">
        <f t="shared" si="1"/>
        <v>0</v>
      </c>
      <c r="V7" s="19">
        <f t="shared" si="1"/>
        <v>0</v>
      </c>
      <c r="W7" s="19">
        <f t="shared" si="1"/>
        <v>0</v>
      </c>
      <c r="X7" s="19">
        <f t="shared" si="1"/>
        <v>0</v>
      </c>
      <c r="Y7" s="19">
        <f t="shared" si="1"/>
        <v>0</v>
      </c>
      <c r="Z7" s="19">
        <f t="shared" si="1"/>
        <v>0</v>
      </c>
      <c r="AA7" s="19">
        <f t="shared" si="1"/>
        <v>0</v>
      </c>
      <c r="AB7" s="19">
        <f t="shared" si="1"/>
        <v>0</v>
      </c>
      <c r="AC7" s="19">
        <f t="shared" si="1"/>
        <v>0</v>
      </c>
      <c r="AD7" s="19">
        <f t="shared" si="1"/>
        <v>0</v>
      </c>
      <c r="AE7" s="19">
        <f t="shared" si="1"/>
        <v>0</v>
      </c>
      <c r="AF7" s="19">
        <f t="shared" si="1"/>
        <v>0</v>
      </c>
      <c r="AG7" s="19">
        <f t="shared" si="1"/>
        <v>0</v>
      </c>
      <c r="AH7" s="20">
        <f t="shared" si="1"/>
        <v>0</v>
      </c>
      <c r="AI7" s="21">
        <f t="shared" si="0"/>
        <v>0</v>
      </c>
    </row>
    <row r="8" spans="1:35" ht="15" thickBot="1">
      <c r="A8" s="161"/>
      <c r="B8" s="162" t="s">
        <v>38</v>
      </c>
      <c r="C8" s="10" t="s">
        <v>37</v>
      </c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2">
        <f t="shared" ref="AI8:AI15" si="2">SUM(D8:AH8)</f>
        <v>0</v>
      </c>
    </row>
    <row r="9" spans="1:35" ht="15" thickBot="1">
      <c r="A9" s="161"/>
      <c r="B9" s="162"/>
      <c r="C9" s="13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6"/>
      <c r="AI9" s="17">
        <f t="shared" si="2"/>
        <v>0</v>
      </c>
    </row>
    <row r="10" spans="1:35" ht="15" thickBot="1">
      <c r="A10" s="161"/>
      <c r="B10" s="162"/>
      <c r="C10" s="13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6"/>
      <c r="AI10" s="17">
        <f t="shared" si="2"/>
        <v>0</v>
      </c>
    </row>
    <row r="11" spans="1:35" ht="15" thickBot="1">
      <c r="A11" s="161"/>
      <c r="B11" s="162"/>
      <c r="C11" s="18" t="s">
        <v>34</v>
      </c>
      <c r="D11" s="19">
        <f t="shared" ref="D11:AH11" si="3">SUM(D8:D10)</f>
        <v>0</v>
      </c>
      <c r="E11" s="19">
        <f t="shared" si="3"/>
        <v>0</v>
      </c>
      <c r="F11" s="19">
        <f t="shared" si="3"/>
        <v>0</v>
      </c>
      <c r="G11" s="19">
        <f t="shared" si="3"/>
        <v>0</v>
      </c>
      <c r="H11" s="19">
        <f t="shared" si="3"/>
        <v>0</v>
      </c>
      <c r="I11" s="19">
        <f t="shared" si="3"/>
        <v>0</v>
      </c>
      <c r="J11" s="19">
        <f t="shared" si="3"/>
        <v>0</v>
      </c>
      <c r="K11" s="19">
        <f t="shared" si="3"/>
        <v>0</v>
      </c>
      <c r="L11" s="19">
        <f t="shared" si="3"/>
        <v>0</v>
      </c>
      <c r="M11" s="19">
        <f t="shared" si="3"/>
        <v>0</v>
      </c>
      <c r="N11" s="19">
        <f t="shared" si="3"/>
        <v>0</v>
      </c>
      <c r="O11" s="19">
        <f t="shared" si="3"/>
        <v>0</v>
      </c>
      <c r="P11" s="19">
        <f t="shared" si="3"/>
        <v>0</v>
      </c>
      <c r="Q11" s="19">
        <f t="shared" si="3"/>
        <v>0</v>
      </c>
      <c r="R11" s="19">
        <f t="shared" si="3"/>
        <v>0</v>
      </c>
      <c r="S11" s="19">
        <f t="shared" si="3"/>
        <v>0</v>
      </c>
      <c r="T11" s="19">
        <f t="shared" si="3"/>
        <v>0</v>
      </c>
      <c r="U11" s="19">
        <f t="shared" si="3"/>
        <v>0</v>
      </c>
      <c r="V11" s="19">
        <f t="shared" si="3"/>
        <v>0</v>
      </c>
      <c r="W11" s="19">
        <f t="shared" si="3"/>
        <v>0</v>
      </c>
      <c r="X11" s="19">
        <f t="shared" si="3"/>
        <v>0</v>
      </c>
      <c r="Y11" s="19">
        <f t="shared" si="3"/>
        <v>0</v>
      </c>
      <c r="Z11" s="19">
        <f t="shared" si="3"/>
        <v>0</v>
      </c>
      <c r="AA11" s="19">
        <f t="shared" si="3"/>
        <v>0</v>
      </c>
      <c r="AB11" s="19">
        <f t="shared" si="3"/>
        <v>0</v>
      </c>
      <c r="AC11" s="19">
        <f t="shared" si="3"/>
        <v>0</v>
      </c>
      <c r="AD11" s="19">
        <f t="shared" si="3"/>
        <v>0</v>
      </c>
      <c r="AE11" s="19">
        <f t="shared" si="3"/>
        <v>0</v>
      </c>
      <c r="AF11" s="19">
        <f t="shared" si="3"/>
        <v>0</v>
      </c>
      <c r="AG11" s="19">
        <f t="shared" si="3"/>
        <v>0</v>
      </c>
      <c r="AH11" s="20">
        <f t="shared" si="3"/>
        <v>0</v>
      </c>
      <c r="AI11" s="21">
        <f t="shared" si="2"/>
        <v>0</v>
      </c>
    </row>
    <row r="12" spans="1:35" ht="15" thickBot="1">
      <c r="A12" s="161"/>
      <c r="B12" s="162" t="s">
        <v>39</v>
      </c>
      <c r="C12" s="10" t="s">
        <v>37</v>
      </c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2">
        <f>SUM(D12:AH12)</f>
        <v>0</v>
      </c>
    </row>
    <row r="13" spans="1:35" ht="15" thickBot="1">
      <c r="A13" s="161"/>
      <c r="B13" s="162"/>
      <c r="C13" s="13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6"/>
      <c r="AI13" s="17">
        <f>SUM(D13:AH13)</f>
        <v>0</v>
      </c>
    </row>
    <row r="14" spans="1:35" ht="15" thickBot="1">
      <c r="A14" s="161"/>
      <c r="B14" s="162"/>
      <c r="C14" s="13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6"/>
      <c r="AI14" s="17">
        <f t="shared" si="2"/>
        <v>0</v>
      </c>
    </row>
    <row r="15" spans="1:35" ht="15" thickBot="1">
      <c r="A15" s="161"/>
      <c r="B15" s="162"/>
      <c r="C15" s="22" t="s">
        <v>34</v>
      </c>
      <c r="D15" s="23">
        <f t="shared" ref="D15:AH15" si="4">SUM(D12:D14)</f>
        <v>0</v>
      </c>
      <c r="E15" s="23">
        <f t="shared" si="4"/>
        <v>0</v>
      </c>
      <c r="F15" s="23">
        <f t="shared" si="4"/>
        <v>0</v>
      </c>
      <c r="G15" s="23">
        <f t="shared" si="4"/>
        <v>0</v>
      </c>
      <c r="H15" s="23">
        <f t="shared" si="4"/>
        <v>0</v>
      </c>
      <c r="I15" s="23">
        <f t="shared" si="4"/>
        <v>0</v>
      </c>
      <c r="J15" s="23">
        <f t="shared" si="4"/>
        <v>0</v>
      </c>
      <c r="K15" s="23">
        <f t="shared" si="4"/>
        <v>0</v>
      </c>
      <c r="L15" s="23">
        <f t="shared" si="4"/>
        <v>0</v>
      </c>
      <c r="M15" s="23">
        <f t="shared" si="4"/>
        <v>0</v>
      </c>
      <c r="N15" s="23">
        <f t="shared" si="4"/>
        <v>0</v>
      </c>
      <c r="O15" s="23">
        <f t="shared" si="4"/>
        <v>0</v>
      </c>
      <c r="P15" s="23">
        <f t="shared" si="4"/>
        <v>0</v>
      </c>
      <c r="Q15" s="23">
        <f t="shared" si="4"/>
        <v>0</v>
      </c>
      <c r="R15" s="23">
        <f t="shared" si="4"/>
        <v>0</v>
      </c>
      <c r="S15" s="23">
        <f t="shared" si="4"/>
        <v>0</v>
      </c>
      <c r="T15" s="23">
        <f t="shared" si="4"/>
        <v>0</v>
      </c>
      <c r="U15" s="23">
        <f t="shared" si="4"/>
        <v>0</v>
      </c>
      <c r="V15" s="23">
        <f t="shared" si="4"/>
        <v>0</v>
      </c>
      <c r="W15" s="23">
        <f t="shared" si="4"/>
        <v>0</v>
      </c>
      <c r="X15" s="23">
        <f t="shared" si="4"/>
        <v>0</v>
      </c>
      <c r="Y15" s="23">
        <f t="shared" si="4"/>
        <v>0</v>
      </c>
      <c r="Z15" s="23">
        <f t="shared" si="4"/>
        <v>0</v>
      </c>
      <c r="AA15" s="23">
        <f t="shared" si="4"/>
        <v>0</v>
      </c>
      <c r="AB15" s="23">
        <f t="shared" si="4"/>
        <v>0</v>
      </c>
      <c r="AC15" s="23">
        <f t="shared" si="4"/>
        <v>0</v>
      </c>
      <c r="AD15" s="23">
        <f t="shared" si="4"/>
        <v>0</v>
      </c>
      <c r="AE15" s="23">
        <f t="shared" si="4"/>
        <v>0</v>
      </c>
      <c r="AF15" s="23">
        <f t="shared" si="4"/>
        <v>0</v>
      </c>
      <c r="AG15" s="23">
        <f t="shared" si="4"/>
        <v>0</v>
      </c>
      <c r="AH15" s="24">
        <f t="shared" si="4"/>
        <v>0</v>
      </c>
      <c r="AI15" s="25">
        <f t="shared" si="2"/>
        <v>0</v>
      </c>
    </row>
  </sheetData>
  <mergeCells count="4">
    <mergeCell ref="A4:A15"/>
    <mergeCell ref="B4:B7"/>
    <mergeCell ref="B8:B11"/>
    <mergeCell ref="B12:B15"/>
  </mergeCells>
  <pageMargins left="0.55349999999999999" right="0.7" top="0.75" bottom="0.75" header="0.3" footer="0.3"/>
  <pageSetup paperSize="9" scale="41" orientation="landscape" r:id="rId1"/>
  <headerFooter>
    <oddHeader>&amp;CZałącznik nr 13 do umowy - Rozliczenie miesięcznych kosztów żywienia pacjentów - posiłki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Rozliczenie posiłków</vt:lpstr>
      <vt:lpstr>Zestawienie żywionych</vt:lpstr>
      <vt:lpstr>Dzienne stany żywionych</vt:lpstr>
      <vt:lpstr>OK Dermatologii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Jarosław Surowiec</dc:creator>
  <cp:lastModifiedBy>Jarosław Surowiec</cp:lastModifiedBy>
  <cp:lastPrinted>2019-08-10T21:53:54Z</cp:lastPrinted>
  <dcterms:created xsi:type="dcterms:W3CDTF">2019-01-29T06:41:31Z</dcterms:created>
  <dcterms:modified xsi:type="dcterms:W3CDTF">2019-08-29T07:31:54Z</dcterms:modified>
</cp:coreProperties>
</file>