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eprokopiuk\Desktop\166_2018 materiały chirurgiczne\3. Pytania\odpowieeidzi 2\"/>
    </mc:Choice>
  </mc:AlternateContent>
  <bookViews>
    <workbookView xWindow="0" yWindow="0" windowWidth="28800" windowHeight="12330" tabRatio="888"/>
  </bookViews>
  <sheets>
    <sheet name="Informacje ogólne" sheetId="1" r:id="rId1"/>
    <sheet name="część (1)" sheetId="2" r:id="rId2"/>
    <sheet name="część (2)" sheetId="48" r:id="rId3"/>
    <sheet name="część (3)" sheetId="49" r:id="rId4"/>
    <sheet name="część (4)" sheetId="50" r:id="rId5"/>
    <sheet name="część (5)" sheetId="77" r:id="rId6"/>
    <sheet name="część (6)" sheetId="64" r:id="rId7"/>
    <sheet name="część (7)" sheetId="65" r:id="rId8"/>
    <sheet name="część (8)" sheetId="51" r:id="rId9"/>
    <sheet name="część (9)" sheetId="52" r:id="rId10"/>
    <sheet name="część (10)" sheetId="66" r:id="rId11"/>
    <sheet name="część (11)" sheetId="67" r:id="rId12"/>
    <sheet name="część (12)" sheetId="68" r:id="rId13"/>
    <sheet name="część (13)" sheetId="69" r:id="rId14"/>
    <sheet name="część (14)" sheetId="70" r:id="rId15"/>
    <sheet name="część (15)" sheetId="71" r:id="rId16"/>
    <sheet name="część (16)" sheetId="72" r:id="rId17"/>
    <sheet name="część (17)" sheetId="73" r:id="rId18"/>
    <sheet name="część (18)" sheetId="39" r:id="rId19"/>
    <sheet name="część (19)" sheetId="74" r:id="rId20"/>
    <sheet name="część (20)" sheetId="75" r:id="rId21"/>
  </sheets>
  <definedNames>
    <definedName name="_xlnm.Print_Area" localSheetId="1">'część (1)'!$A$1:$H$11</definedName>
    <definedName name="_xlnm.Print_Area" localSheetId="10">'część (10)'!$A$1:$H$12</definedName>
    <definedName name="_xlnm.Print_Area" localSheetId="11">'część (11)'!$A$1:$H$14</definedName>
    <definedName name="_xlnm.Print_Area" localSheetId="15">'część (15)'!$A$1:$H$10</definedName>
    <definedName name="_xlnm.Print_Area" localSheetId="18">'część (18)'!$A$1:$H$10</definedName>
    <definedName name="_xlnm.Print_Area" localSheetId="2">'część (2)'!$A$1:$H$10</definedName>
    <definedName name="_xlnm.Print_Area" localSheetId="3">'część (3)'!$A$1:$H$11</definedName>
    <definedName name="_xlnm.Print_Area" localSheetId="4">'część (4)'!$A$1:$H$11</definedName>
    <definedName name="_xlnm.Print_Area" localSheetId="5">'część (5)'!$A$1:$H$11</definedName>
    <definedName name="_xlnm.Print_Area" localSheetId="6">'część (6)'!$A$1:$H$10</definedName>
    <definedName name="_xlnm.Print_Area" localSheetId="7">'część (7)'!$A$1:$H$10</definedName>
    <definedName name="_xlnm.Print_Area" localSheetId="8">'część (8)'!$A$1:$H$14</definedName>
    <definedName name="_xlnm.Print_Area" localSheetId="9">'część (9)'!$A$1:$H$13</definedName>
    <definedName name="_xlnm.Print_Area" localSheetId="0">'Informacje ogólne'!$A$1:$D$67</definedName>
  </definedNames>
  <calcPr calcId="162913"/>
</workbook>
</file>

<file path=xl/calcChain.xml><?xml version="1.0" encoding="utf-8"?>
<calcChain xmlns="http://schemas.openxmlformats.org/spreadsheetml/2006/main">
  <c r="H13" i="51" l="1"/>
  <c r="H10" i="51"/>
  <c r="H11" i="51"/>
  <c r="H12" i="51"/>
  <c r="H10" i="77"/>
  <c r="H10" i="2"/>
  <c r="F7" i="51" l="1"/>
  <c r="H10" i="39" l="1"/>
  <c r="D9" i="73"/>
  <c r="D9" i="39" s="1"/>
  <c r="D9" i="74" s="1"/>
  <c r="D9" i="75" s="1"/>
  <c r="H10" i="71"/>
  <c r="H10" i="68"/>
  <c r="H10" i="67"/>
  <c r="H11" i="67"/>
  <c r="H12" i="67"/>
  <c r="H13" i="67"/>
  <c r="A11" i="67"/>
  <c r="A12" i="67" s="1"/>
  <c r="A13" i="67" s="1"/>
  <c r="H10" i="52"/>
  <c r="H11" i="52"/>
  <c r="A11" i="52"/>
  <c r="H10" i="65"/>
  <c r="F7" i="65" s="1"/>
  <c r="H10" i="64"/>
  <c r="F7" i="64" s="1"/>
  <c r="H10" i="75" l="1"/>
  <c r="H10" i="74"/>
  <c r="F7" i="39"/>
  <c r="H11" i="73"/>
  <c r="H12" i="73"/>
  <c r="H10" i="73"/>
  <c r="H10" i="72"/>
  <c r="H10" i="70" l="1"/>
  <c r="H12" i="69" l="1"/>
  <c r="H10" i="69"/>
  <c r="F7" i="68"/>
  <c r="F7" i="67"/>
  <c r="H11" i="66"/>
  <c r="H10" i="66"/>
  <c r="F7" i="52" l="1"/>
  <c r="H11" i="77" l="1"/>
  <c r="F7" i="77" s="1"/>
  <c r="B1" i="77"/>
  <c r="H10" i="50"/>
  <c r="H10" i="49"/>
  <c r="H10" i="48"/>
  <c r="C25" i="1" l="1"/>
  <c r="H11" i="2" l="1"/>
  <c r="F7" i="2" s="1"/>
  <c r="F7" i="75" l="1"/>
  <c r="C40" i="1" s="1"/>
  <c r="B1" i="75"/>
  <c r="F7" i="74"/>
  <c r="C39" i="1" s="1"/>
  <c r="B1" i="74"/>
  <c r="F7" i="73"/>
  <c r="C37" i="1" s="1"/>
  <c r="B1" i="73"/>
  <c r="B1" i="72"/>
  <c r="B1" i="71"/>
  <c r="F7" i="70"/>
  <c r="C34" i="1" s="1"/>
  <c r="B1" i="70"/>
  <c r="B1" i="69"/>
  <c r="C32" i="1"/>
  <c r="B1" i="68"/>
  <c r="B1" i="67"/>
  <c r="B1" i="66"/>
  <c r="C27" i="1"/>
  <c r="B1" i="65"/>
  <c r="C26" i="1"/>
  <c r="B1" i="64"/>
  <c r="F7" i="69" l="1"/>
  <c r="C33" i="1" s="1"/>
  <c r="F7" i="72"/>
  <c r="C36" i="1" s="1"/>
  <c r="F7" i="71"/>
  <c r="C35" i="1" s="1"/>
  <c r="C31" i="1"/>
  <c r="F7" i="66"/>
  <c r="C30" i="1" s="1"/>
  <c r="B1" i="2"/>
  <c r="B1" i="48"/>
  <c r="B1" i="49"/>
  <c r="B1" i="50"/>
  <c r="B1" i="51"/>
  <c r="B1" i="52"/>
  <c r="B1" i="39"/>
  <c r="C29" i="1"/>
  <c r="F7" i="48"/>
  <c r="C22" i="1" s="1"/>
  <c r="C38" i="1"/>
  <c r="C28" i="1" l="1"/>
  <c r="F7" i="50"/>
  <c r="C24" i="1" s="1"/>
  <c r="F7" i="49"/>
  <c r="C23" i="1" s="1"/>
  <c r="C21" i="1"/>
</calcChain>
</file>

<file path=xl/sharedStrings.xml><?xml version="1.0" encoding="utf-8"?>
<sst xmlns="http://schemas.openxmlformats.org/spreadsheetml/2006/main" count="395" uniqueCount="122">
  <si>
    <t>Cena brutto:</t>
  </si>
  <si>
    <t>Dane do umowy:</t>
  </si>
  <si>
    <t>Imię i nazwisko</t>
  </si>
  <si>
    <t>Stanowisko</t>
  </si>
  <si>
    <t xml:space="preserve">   </t>
  </si>
  <si>
    <t>Nr telefonu / e-mail</t>
  </si>
  <si>
    <t>Nazwa i adres banku</t>
  </si>
  <si>
    <t>Część nr:</t>
  </si>
  <si>
    <t>Wartość brutto pozycji</t>
  </si>
  <si>
    <t>Numer części</t>
  </si>
  <si>
    <t>ARKUSZ CENOWY</t>
  </si>
  <si>
    <t>Osoby które będą zawierały umowę ze strony Wykonawcy:</t>
  </si>
  <si>
    <t>Osoba(y)  odpowiedzialna za realizację umowy ze strony Wykonawcy</t>
  </si>
  <si>
    <t>Oświadczamy, że zapoznaliśmy się ze specyfikacją istotnych warunków zamówienia wraz z jej załącznikami i nie wnosimy do niej zastrzeżeń oraz, że zdobyliśmy konieczne informacje do przygotowania oferty.</t>
  </si>
  <si>
    <t>Nr konta bankowego do rozliczeń pomiędzy Zamawiającym a Wykonawcy</t>
  </si>
  <si>
    <t>część 1</t>
  </si>
  <si>
    <t>część 2</t>
  </si>
  <si>
    <t>część 3</t>
  </si>
  <si>
    <t>część 4</t>
  </si>
  <si>
    <t>część 5</t>
  </si>
  <si>
    <t>część 6</t>
  </si>
  <si>
    <t>część 7</t>
  </si>
  <si>
    <t>część 8</t>
  </si>
  <si>
    <t>Oświadczamy, że jesteśmy związani niniejszą ofertą przez okres podany w specyfikacji istotnych warunków zamówienia.</t>
  </si>
  <si>
    <t>Oświadczamy, ze zapoznaliśmy się z treścią załączonego do specyfikacji wzoru umowy i w przypadku wyboru naszej oferty zawrzemy z zamawiającym  umowę sporządzoną na podstawie tego wzoru.</t>
  </si>
  <si>
    <t>województwo:</t>
  </si>
  <si>
    <t>nazwa Wykonawcy:</t>
  </si>
  <si>
    <t>Poz.</t>
  </si>
  <si>
    <t xml:space="preserve">Ilość </t>
  </si>
  <si>
    <t>Oświadczamy, że termin płatności wynosi 60 dni.</t>
  </si>
  <si>
    <t>Nazwa zamówienia</t>
  </si>
  <si>
    <t>Numer sprawy</t>
  </si>
  <si>
    <t>adres (siedziba) Wykonawcy:</t>
  </si>
  <si>
    <t>Oferujemy wykonanie przedmiotu zamówienia za cenę:</t>
  </si>
  <si>
    <t>NIP</t>
  </si>
  <si>
    <t>REGON</t>
  </si>
  <si>
    <t>osoba do kontaktu</t>
  </si>
  <si>
    <t>telefon</t>
  </si>
  <si>
    <t>faks</t>
  </si>
  <si>
    <t>email</t>
  </si>
  <si>
    <t>FORMULARZ OFERTY</t>
  </si>
  <si>
    <t>Parametry wymagane</t>
  </si>
  <si>
    <t>Nazwa handlowa
Producent</t>
  </si>
  <si>
    <t>Numer katalogowy 
(jeżeli istnieje)</t>
  </si>
  <si>
    <t>Cena jednostkowa brutto</t>
  </si>
  <si>
    <t>sztuk</t>
  </si>
  <si>
    <t>Załącznik nr 1 do specyfikacji</t>
  </si>
  <si>
    <t>załącznik nr 1a do specyfikacji</t>
  </si>
  <si>
    <t>część 9</t>
  </si>
  <si>
    <t>część 10</t>
  </si>
  <si>
    <t>część 11</t>
  </si>
  <si>
    <t>część 12</t>
  </si>
  <si>
    <t>część 13</t>
  </si>
  <si>
    <t>część 14</t>
  </si>
  <si>
    <t>część 15</t>
  </si>
  <si>
    <t>część 16</t>
  </si>
  <si>
    <t>część 17</t>
  </si>
  <si>
    <t>część 18</t>
  </si>
  <si>
    <t>część 19</t>
  </si>
  <si>
    <t>część 20</t>
  </si>
  <si>
    <t>Załącznik nr …… do umowy</t>
  </si>
  <si>
    <t>Załącznik nr 1a do specyfikacji</t>
  </si>
  <si>
    <t>Hasło dostępu do pliku JEDZ przekazanego pocztą elektroniczną: ………………………….</t>
  </si>
  <si>
    <t>Ustnik kątowy do posiadanego nebulizatora Porta Neb UK 160 (każda sztuka pakowana osobno)</t>
  </si>
  <si>
    <t>Nebulizator jednorazowego użytku  do posiadanego inhalatora STDESTBEAM NS120 (każda sztuka pakowana osobno) do terapii aerozolowej  środków farmakologicznie aktywnych w celach leczniczych, profilaktycznych i diagnostycznych</t>
  </si>
  <si>
    <t>Jednorazowe nożyki do jałowego łączenia drenów do posiadanej zgrzewarki TSCD II</t>
  </si>
  <si>
    <t>Ustnik do spirometru  do posiadanego aparatu LANGTES 1000  do badań spirometrycznych śr. 3cm  jednorazowego użytku, pokryty zewnątrz folią PE</t>
  </si>
  <si>
    <t>Wkłady jednorazowe do posiadanego ssaka jezdnego Flovac 2 lub 3 litry</t>
  </si>
  <si>
    <t>Jednorazowa gruszka elika z zastawką antyzwrotną i sitkiem blokującym do posiadanego aparatu Olympus po przezcewkowej resekcji prostaty lub guza pecherza moczowego-bez lateksu.</t>
  </si>
  <si>
    <t>Marker skórny sterylny, bez naturalnego lateksu, odporny na środki dezynfekcyjne</t>
  </si>
  <si>
    <t>Jednorazowa proteza plastikowa z zagięciem dwunastniczym wykonana z EVA o optymalnej sztywności i giętkości, średnica 10 Fr, odległość między listkami 50 mm, średnica wewnętrznego protezy 2,34 mm, powierzchnia przekroju otworu 3,56 mm2; doskonała widoczność we fluroskopii, niebieski kolor protezy dla doskonałej widoczności w endoskopowym polu widzenia.</t>
  </si>
  <si>
    <t>Jednorazowa proteza plastikowa z zagięciem dwunastniczym wykonana z EVA o optymalnej sztywności i giętkości, średnica 10 Fr, odległość między listkami 70 mm, średnica wewnętrznego protezy 2,34 mm, powierzchnia przekroju otworu 3,56 mm2; doskonała widoczność we fluroskopii, niebieski kolor protezy dla doskonałej widoczności w endoskopowym polu widzenia.</t>
  </si>
  <si>
    <t>Jednorazowa proteza plastikowa z zagięciem dwunastniczym wykonana z EVA o optymalnej sztywności i giętkości, średnica 10 Fr, odległość między listkami 90 mm, średnica wewnętrznego protezy 2,34 mm, powierzchnia przekroju otworu 3,56 mm2; doskonała widoczność we fluroskopii, niebieski kolor protezy dla doskonałej widoczności w endoskopowym polu widzenia.</t>
  </si>
  <si>
    <t xml:space="preserve">opak </t>
  </si>
  <si>
    <t>opak</t>
  </si>
  <si>
    <t>Sterylna, przedłużona końcówka ultradźwiękowa do posiadane aparatu ultradźwiękowego aspiratora chirurgicznego CUSA, długość końcówki 19,27 cm (7,59 cala)</t>
  </si>
  <si>
    <t xml:space="preserve">Kaczka na mocz plastikowa męska </t>
  </si>
  <si>
    <t xml:space="preserve">Basen szpitalny plastikowy </t>
  </si>
  <si>
    <t xml:space="preserve">Miska nerkowa do wyboru: 20 i 28 cm z tworzywa sztucznego odpornego na mocne środki dezynfekcyjne </t>
  </si>
  <si>
    <t>Zawór do odsysania, do fiberoskopów, jednorazowy. Kompatybilny z  posiadanymi fiberoskopami firmy Karl STORZ.</t>
  </si>
  <si>
    <t>DFP.271.166.2018.EP</t>
  </si>
  <si>
    <t>opak.</t>
  </si>
  <si>
    <t>9.</t>
  </si>
  <si>
    <t>1.</t>
  </si>
  <si>
    <t>2.</t>
  </si>
  <si>
    <t>3.</t>
  </si>
  <si>
    <t>4.</t>
  </si>
  <si>
    <t>5.</t>
  </si>
  <si>
    <t>6.</t>
  </si>
  <si>
    <t>7.</t>
  </si>
  <si>
    <t>8.</t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</si>
  <si>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
</t>
    </r>
    <r>
      <rPr>
        <i/>
        <sz val="12"/>
        <rFont val="Garamond"/>
        <family val="1"/>
        <charset val="238"/>
      </rPr>
      <t>*Jeżeli wykonawca nie poda tych informacji to Zamawiający przyjmie, że wykonawca nie zamierza powierzać żadnej części zamówienia podwykonawcy</t>
    </r>
  </si>
  <si>
    <r>
      <t xml:space="preserve">Oświadczam, że wybór niniejszej oferty będzie prowadził do powstania u Zamawiającego obowiązku podatkowego zgodnie z przepisami o podatku od towarów i usług w zakresie*: ………………………………………………………………………………………………………
</t>
    </r>
    <r>
      <rPr>
        <i/>
        <sz val="12"/>
        <rFont val="Garamond"/>
        <family val="1"/>
        <charset val="238"/>
      </rPr>
      <t>*Jeżeli wykonawca nie poda powyższej informacji to Zamawiający przyjmie, że wybór oferty nie będzie prowadził do powstania u Zamawiającego obowiązku podatkowego zgodnie z przepisami o podatku od towarów i usług”.</t>
    </r>
    <r>
      <rPr>
        <sz val="12"/>
        <rFont val="Garamond"/>
        <family val="1"/>
        <charset val="238"/>
      </rPr>
      <t xml:space="preserve">
</t>
    </r>
  </si>
  <si>
    <t>10.</t>
  </si>
  <si>
    <t>Przewód powietrza do posiadanego nebulizatora Porta Neb PP 102</t>
  </si>
  <si>
    <t>j.m.</t>
  </si>
  <si>
    <t>Cewnik PH metryczny 1 kanałowy, jednorazowego użytku, wewnętrzna elektroda referencyjna, czujnik dystalny, śr.4,7 Fr</t>
  </si>
  <si>
    <t>Zamknięty system do nieinwazyjnego pomiaru ciśnienia śródbrzusznego metodą manometryczną (fabrycznie połączony zestaw do godzinowej zbiórki moczu z linią pomiarową, sterylny, w jednym opakowaniu co zapewnia utrzymanie systemu zamkniętego), 20ml dren manometryczny wyposażony w filtr biologiczny, umieszczony pomiędzy cewnikiem foley, a zestawem do godzinowej zbiórki moczu, zapewniający właściwe odpowietrzenie. Zastawka antyzwrotna wbudowana w łącznik do cewnika foley zapobiega cofaniu się moczu z zestawu do godzinowej zbiórki moczu do linii pomiarowej. Zintegrowany zacisk drenu pozwalający na wyrównanie ciśnień i precyzyjny odczyt wartości ciśnienia śródbrzusznego, bezigłowy port do pobierania próbek, linia pomiarowa wyskalowana w mm Hg, czas użycia do 7 dni.</t>
  </si>
  <si>
    <t>Szpatułka drewniana do kontroli jamy ustnej, pakowana pojedynczo, w opakowaniu 100 szt.</t>
  </si>
  <si>
    <t xml:space="preserve">Barwne oznaczniki chirurgiczne służące do podtrzymywania narządów w czasie operacji. Wytworzone z włókien poliestrowych techniką dziania w formie pasm o krawędziach bocznych zwiniętych do wewnątrz. Co najmniej dwa kolory (w tym kolor żółty i czerwony) oraz co najmniej dwa rozmiary (w tym 2/900 i 3/900) </t>
  </si>
  <si>
    <t>Jednorazowy adapter do układu oddechowego (do pomiaru EtCO2 w strumieniu głównym) dla dorosłych, do rurki intubacyjnej &gt; 4mm; kolor: przezroczysty.</t>
  </si>
  <si>
    <t>zestaw</t>
  </si>
  <si>
    <t>Zestaw do utrwalania do posiadanego cytometru Fixation kit N20 (zestaw pierścieni mocujących wraz z żelem kontaktowym Fixation kit N20, dyspenser). W opakowaniu nie więcej niż 60 zestawów. Zamawiający dopuszcza zaoferowanie produktu równoważnego. Za równoważny uważa się produkt możliwy do zastosowania z podanym urządzeniem. Wymagane oświadczenie producenta urządzenia.</t>
  </si>
  <si>
    <t xml:space="preserve">Dreny ssanie/płukanie do aspiratora ultradźwiękowego. Dren płuczacy z oznaczeniem kolorystycznym, dla ułatwienia identyfikacji. Jednorazowe, sterylne o długości 500 cm. Opakowanie 6 szt. </t>
  </si>
  <si>
    <t>Zestaw do pomiaru ośrodkowego ciśnienie żylnego (komplet skala+dreny) jednorazowego użytku z przyrządem do przetaczania płynów.</t>
  </si>
  <si>
    <t>Jednorazowa igła o długim ostrzu wykonana ze stali chromoniklowej pokrytej silikonem, ze specjalnym szlifem, który minimalizuje ból podczas wkłucia. Końcówka Luer-Lock z twrzywa PP, pojedynczo pakowane, sterylne, przezroczysty uchwyt z polipropylenu. Rozmiar 23 G 0,06x60 mm.</t>
  </si>
  <si>
    <t>Klipsy tytanowe rozmiar ML (średnio-duże) zamykane „oczkowo” tj. zamykane poprzez zetknięcie końców ramion klipsa a następnie zwarcie ramion na całej długości (co prowadzi do uchwycenia struktury anatomicznej bez możliwości jej wymknięcia w momencie zamykania klipsa). Każdy klips wyposażony w użebrowanie wewnętrzne poprzeczne i podłużne, jak też zewnętrzne użebrowanie poprawiające stabilizację klipsa w szczękach. Wymiary: długość 7,9 mm, rozwartość ramion: 8,1 mm. Kompatybilne z powtarzalną klipsownicą pneumatyczną, pakowane 12 magazynków w opakowaniu, w każdym nabój z CO2</t>
  </si>
  <si>
    <r>
      <t xml:space="preserve">Oświadczam, że wybór niniejszej oferty będzie prowadził do powstania u Zamawiającego obowiązku podatkowego zgodnie z przepisami o podatku od towarów i usług w zakresie*: …………………….………………………………………………………………………………
</t>
    </r>
    <r>
      <rPr>
        <i/>
        <sz val="12"/>
        <rFont val="Garamond"/>
        <family val="1"/>
        <charset val="238"/>
      </rPr>
      <t xml:space="preserve">*Jeżeli wykonawca nie poda powyższej informacji to Zamawiający przyjmie, że wybór oferty nie będzie prowadził do powstania u Zamawiającego obowiązku podatkowego zgodnie z przepisami o podatku od towarów i usług. 
</t>
    </r>
  </si>
  <si>
    <t>12.</t>
  </si>
  <si>
    <t>13.</t>
  </si>
  <si>
    <t>Dostawa podstawowych materiałów chirurgicznych oraz materiałów medycznych</t>
  </si>
  <si>
    <t>Zamknięty system drenażu grawitacyjnego z drenem wykonanym z czystego silikonu, o długości 100-120cm z linią rtg w drenie, perforowany eliptycznymi otworami, zintegrowany z workiem o pojemności 500-600ml, z zastawką płatkową, z kranikiem spustowym, wyskalowanym od 0-100ml co 25ml lub 50ml i od 100-500/600ml co 100ml (15, 20, 24, 27 lub 28, 30, 33 Ch)</t>
  </si>
  <si>
    <t xml:space="preserve">Zamawiający wymaga aby materiały oferowane w poz. 1-4 były tego samego producenta </t>
  </si>
  <si>
    <t>Klipsy tytanowe rozmiar ML (średnio-duże) zamykane „oczkowo” tj. zamykane poprzez zetknięcie końców ramion klipsa a następnie zwarcie ramion na całej długości (co prowadzi do uchwycenia struktury anatomicznej bez możliwości jej wymknięcia w momencie zamykania klipsa). Każdy klips wyposażony w użebrowanie wewnętrzne poprzeczne i podłużne, jak też zewnętrzne użebrowanie poprawiające stabilizację klipsa w szczękach. Wymiary: długość 7,9 mm, rozwartość ramion: 8,1 mm, długość zamkniętego klipsa 9mm. Kompatybilne z pojedynczą klipsownicą,  pakowane po 20 magazynków x 6 klipsów</t>
  </si>
  <si>
    <t xml:space="preserve">Lejce naczyniowe silikonowe sterylne o grubości 1-1,5 mm i długości 45 cm (+/-5%). Przeznaczone do odciągania i identyfikacji żył, tętnic, nerwów oraz moczowodów w polu operacyjnym podczas zabiegu, w kolorze czerwonym. </t>
  </si>
  <si>
    <t>Torebka do przenoszenia nadajnika telemetrycznego, o wymiarach: wysokość strona prawa - 100 mm, wysokość, strona lewa - 130mm, szerokość - 80mm, głębokość 35mm. Do torebki wszyte od góry cztery paski o wymiarach: szerokość  20mm, długość 650mm. Paski na całej długości i szerokości obszyte. Worki wykonane są z włókniny płaskiej o dużej wytrzymałości na rozciąganie, ścieranie oraz wysoka odporność ogniową. Doskonale przepuszczające  powietrze.</t>
  </si>
  <si>
    <t>Oświadczamy, że zamówienie będziemy wykonywać do czasu wyczerpania kwoty wynagrodzenia umownego, nie dłużej jednak niż przez 24 miesięcy od daty zawarcia umowy.</t>
  </si>
  <si>
    <r>
      <t xml:space="preserve">Worek urostomijny wyposażony  w zawór jednokierunkowy zapobiegający cofaniu się moczu, przezroczysty poj. 330 ml , wymiary wys. 245 mm x szer. 150 mm, średnica pierścienia 55 mm Zamawiający dopuszcza: worek urostomijny, przeźroczysty, z zaworem antyzwrotnym, rozmiar 60mm, pojemność około 420-460ml, długość 261mm +/- 3mm, szerokośc 170,5 +/- 3mm
</t>
    </r>
    <r>
      <rPr>
        <b/>
        <sz val="11"/>
        <color rgb="FF002060"/>
        <rFont val="Garamond"/>
        <family val="1"/>
        <charset val="238"/>
      </rPr>
      <t xml:space="preserve">Zamawiający dopuszcza worek urostomijny zgodny z SIWZ poj. 440-480 ml, wymiary 261mm(+/- 3mm)x170,5 (+/- 3mm), pozostałe parametry zgodnie ze SWIZ.
</t>
    </r>
    <r>
      <rPr>
        <b/>
        <sz val="11"/>
        <color rgb="FF7030A0"/>
        <rFont val="Garamond"/>
        <family val="1"/>
        <charset val="238"/>
      </rPr>
      <t>Zamawiający dopuszcza składanie zamówień w pełnych opakowaniach handlowych -pakowane po 30 sztuk w opakowaniu handlowym.</t>
    </r>
  </si>
  <si>
    <r>
      <t xml:space="preserve">Worek urostomijny wyposażony  w zawór jednokierunkowy zapobiegający cofaniu się moczu , przezroczysty poj. 330 ml, wymiary wys. 245 mm x szer. 150 mm, średnica pierścienia 43 mm Zamawiający dopuszcza: worek urostomijny, przeźroczysty, z zaworem antyzwrotnym, rozmiar 50mm, pojemność około 440ml-480ml, długość 261mm +/- 3mm, szerokośc 170,5 +/- 3mm 
</t>
    </r>
    <r>
      <rPr>
        <b/>
        <sz val="11"/>
        <color rgb="FF002060"/>
        <rFont val="Garamond"/>
        <family val="1"/>
        <charset val="238"/>
      </rPr>
      <t xml:space="preserve">Zamawiający dopuszcza worek urostomijny poj. 550 ml, wymiary 261mm(+/- 3mm)x170,5(+/- 3mm), pozostałe parametry zgodnie ze SWIZ.
</t>
    </r>
    <r>
      <rPr>
        <b/>
        <sz val="11"/>
        <color rgb="FF7030A0"/>
        <rFont val="Garamond"/>
        <family val="1"/>
        <charset val="238"/>
      </rPr>
      <t>Zamawiający dopuszcza składanie zamówień w pełnych opakowaniach handlowych -pakowane po 30 sztuk w opakowaniu handlowym.</t>
    </r>
  </si>
  <si>
    <r>
      <t xml:space="preserve">Płytka urostomijna, średnica pierścienia 43 mm, posiadająca otwór wyjściowy 15 mm, maks. do przycięcia śr. 35 mm. 
Zamawiający dopuszcza płytkę urostomijną rozmiar do docięcia 50/15-33 mm. 
</t>
    </r>
    <r>
      <rPr>
        <b/>
        <sz val="11"/>
        <color rgb="FF7030A0"/>
        <rFont val="Garamond"/>
        <family val="1"/>
        <charset val="238"/>
      </rPr>
      <t>Zamawiający dopuszcza składanie zamówień w pełnych opakowaniach handlowych -pakowane po 5 sztuk w opakowaniu handlowym.</t>
    </r>
  </si>
  <si>
    <r>
      <t xml:space="preserve">Płytka urostomijna, średnica pierścienia 55 mm, posiadająca otwór wyjściowy 15 mm, maks. do przycięcia śr. 47 mm. 
Zamawiający dopuszcza płytkę urostomijną rozmiar do docięcia 60/15-43mm.
</t>
    </r>
    <r>
      <rPr>
        <b/>
        <sz val="11"/>
        <color rgb="FF7030A0"/>
        <rFont val="Garamond"/>
        <family val="1"/>
        <charset val="238"/>
      </rPr>
      <t>Zamawiający dopuszcza składanie zamówień w pełnych opakowaniach handlowych -pakowane po 5 sztuk w opakowaniu handlowym.</t>
    </r>
  </si>
  <si>
    <t>Oświadczamy, że oferowane przez nas wyroby medyczne w części  1 – 3, 5 - 18, 20 dopuszczone są do obrotu i używania na terenie Polski na zasadach określonych w ustawie o wyrobach medycznych. Jednocześnie oświadczamy, że na każdorazowe wezwanie Zamawiającego przedstawimy dokumenty dopuszczające do obrotu i używania na terenie Polski.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</si>
</sst>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  <numFmt numFmtId="165" formatCode="#,##0_ ;\-#,##0\ "/>
  </numFmts>
  <fonts count="20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8"/>
      <name val="Arial CE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Garamond"/>
      <family val="1"/>
      <charset val="238"/>
    </font>
    <font>
      <sz val="11"/>
      <color indexed="8"/>
      <name val="Czcionka tekstu podstawowego"/>
      <family val="2"/>
      <charset val="238"/>
    </font>
    <font>
      <sz val="12"/>
      <name val="Garamond"/>
      <family val="1"/>
      <charset val="238"/>
    </font>
    <font>
      <i/>
      <sz val="12"/>
      <name val="Garamond"/>
      <family val="1"/>
      <charset val="238"/>
    </font>
    <font>
      <b/>
      <sz val="12"/>
      <name val="Garamond"/>
      <family val="1"/>
      <charset val="238"/>
    </font>
    <font>
      <b/>
      <sz val="10"/>
      <name val="Garamond"/>
      <family val="1"/>
      <charset val="238"/>
    </font>
    <font>
      <sz val="10"/>
      <name val="Garamond"/>
      <family val="1"/>
      <charset val="238"/>
    </font>
    <font>
      <i/>
      <sz val="10"/>
      <name val="Garamond"/>
      <family val="1"/>
      <charset val="238"/>
    </font>
    <font>
      <b/>
      <sz val="11"/>
      <color rgb="FF002060"/>
      <name val="Garamond"/>
      <family val="1"/>
      <charset val="238"/>
    </font>
    <font>
      <b/>
      <sz val="11"/>
      <color rgb="FF7030A0"/>
      <name val="Garamond"/>
      <family val="1"/>
      <charset val="238"/>
    </font>
    <font>
      <sz val="12"/>
      <color theme="9" tint="-0.499984740745262"/>
      <name val="Garamond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0" fontId="8" fillId="0" borderId="0"/>
    <xf numFmtId="0" fontId="7" fillId="0" borderId="0"/>
    <xf numFmtId="0" fontId="3" fillId="0" borderId="0"/>
    <xf numFmtId="0" fontId="7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1" fillId="0" borderId="0"/>
    <xf numFmtId="0" fontId="10" fillId="0" borderId="0"/>
  </cellStyleXfs>
  <cellXfs count="137">
    <xf numFmtId="0" fontId="0" fillId="0" borderId="0" xfId="0"/>
    <xf numFmtId="0" fontId="4" fillId="0" borderId="0" xfId="0" applyFont="1" applyFill="1" applyBorder="1" applyAlignment="1" applyProtection="1">
      <alignment horizontal="left" vertical="top" wrapText="1"/>
      <protection locked="0"/>
    </xf>
    <xf numFmtId="3" fontId="4" fillId="0" borderId="0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Font="1" applyFill="1" applyBorder="1" applyAlignment="1" applyProtection="1">
      <alignment horizontal="center" vertical="top"/>
      <protection locked="0"/>
    </xf>
    <xf numFmtId="3" fontId="4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Border="1" applyAlignment="1" applyProtection="1">
      <alignment horizontal="left" vertical="top" wrapText="1"/>
      <protection locked="0"/>
    </xf>
    <xf numFmtId="3" fontId="4" fillId="0" borderId="0" xfId="0" applyNumberFormat="1" applyFont="1" applyFill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0" xfId="0" applyFont="1" applyFill="1" applyAlignment="1" applyProtection="1">
      <alignment horizontal="center" vertical="top" wrapText="1"/>
      <protection locked="0"/>
    </xf>
    <xf numFmtId="49" fontId="4" fillId="0" borderId="0" xfId="0" applyNumberFormat="1" applyFont="1" applyFill="1" applyBorder="1" applyAlignment="1" applyProtection="1">
      <alignment horizontal="center" vertical="top" wrapText="1"/>
      <protection locked="0"/>
    </xf>
    <xf numFmtId="0" fontId="4" fillId="0" borderId="0" xfId="0" applyFont="1" applyFill="1" applyBorder="1" applyAlignment="1" applyProtection="1">
      <alignment horizontal="center" vertical="top" wrapText="1"/>
      <protection locked="0"/>
    </xf>
    <xf numFmtId="0" fontId="4" fillId="0" borderId="0" xfId="0" applyFont="1" applyFill="1" applyAlignment="1" applyProtection="1">
      <alignment horizontal="left" vertical="top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4" fillId="0" borderId="0" xfId="0" applyFont="1" applyFill="1" applyAlignment="1" applyProtection="1">
      <alignment horizontal="right" vertical="top"/>
      <protection locked="0"/>
    </xf>
    <xf numFmtId="1" fontId="4" fillId="0" borderId="0" xfId="0" applyNumberFormat="1" applyFont="1" applyFill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right" vertical="top" wrapText="1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1" fontId="4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1" fontId="4" fillId="2" borderId="0" xfId="0" applyNumberFormat="1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44" fontId="4" fillId="2" borderId="5" xfId="0" applyNumberFormat="1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left" vertical="top" wrapText="1"/>
      <protection locked="0"/>
    </xf>
    <xf numFmtId="1" fontId="4" fillId="2" borderId="0" xfId="0" applyNumberFormat="1" applyFont="1" applyFill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64" fontId="5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4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4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9" fontId="4" fillId="0" borderId="0" xfId="0" applyNumberFormat="1" applyFont="1" applyFill="1" applyAlignment="1" applyProtection="1">
      <alignment horizontal="left" vertical="top" wrapText="1"/>
      <protection locked="0"/>
    </xf>
    <xf numFmtId="3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0" applyFont="1" applyFill="1" applyBorder="1" applyAlignment="1">
      <alignment horizontal="left" vertical="center" wrapText="1"/>
    </xf>
    <xf numFmtId="3" fontId="4" fillId="0" borderId="1" xfId="10" applyNumberFormat="1" applyFont="1" applyFill="1" applyBorder="1" applyAlignment="1" applyProtection="1">
      <alignment horizontal="center" vertical="center" wrapText="1"/>
    </xf>
    <xf numFmtId="3" fontId="4" fillId="2" borderId="1" xfId="1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0" borderId="1" xfId="10" applyFont="1" applyFill="1" applyBorder="1" applyAlignment="1">
      <alignment horizontal="left" vertical="center" wrapText="1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16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4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left" vertical="top" wrapText="1"/>
      <protection locked="0"/>
    </xf>
    <xf numFmtId="0" fontId="11" fillId="0" borderId="0" xfId="0" applyFont="1" applyAlignment="1">
      <alignment horizontal="justify" vertical="center"/>
    </xf>
    <xf numFmtId="0" fontId="11" fillId="0" borderId="0" xfId="0" applyFont="1" applyFill="1" applyAlignment="1" applyProtection="1">
      <alignment horizontal="left" vertical="top" wrapText="1"/>
      <protection locked="0"/>
    </xf>
    <xf numFmtId="3" fontId="11" fillId="0" borderId="0" xfId="0" applyNumberFormat="1" applyFont="1" applyFill="1" applyBorder="1" applyAlignment="1" applyProtection="1">
      <alignment horizontal="right" vertical="top" wrapText="1"/>
      <protection locked="0"/>
    </xf>
    <xf numFmtId="0" fontId="11" fillId="0" borderId="1" xfId="0" applyFont="1" applyFill="1" applyBorder="1" applyAlignment="1" applyProtection="1">
      <alignment horizontal="left" vertical="top" wrapText="1"/>
      <protection locked="0"/>
    </xf>
    <xf numFmtId="49" fontId="11" fillId="0" borderId="0" xfId="0" applyNumberFormat="1" applyFont="1" applyFill="1" applyAlignment="1" applyProtection="1">
      <alignment horizontal="left" vertical="top" wrapText="1"/>
      <protection locked="0"/>
    </xf>
    <xf numFmtId="49" fontId="11" fillId="0" borderId="1" xfId="0" applyNumberFormat="1" applyFont="1" applyFill="1" applyBorder="1" applyAlignment="1" applyProtection="1">
      <alignment horizontal="left" vertical="top" wrapText="1"/>
      <protection locked="0"/>
    </xf>
    <xf numFmtId="49" fontId="11" fillId="0" borderId="4" xfId="0" applyNumberFormat="1" applyFont="1" applyFill="1" applyBorder="1" applyAlignment="1" applyProtection="1">
      <alignment horizontal="left" vertical="top" wrapText="1"/>
      <protection locked="0"/>
    </xf>
    <xf numFmtId="3" fontId="11" fillId="0" borderId="1" xfId="0" applyNumberFormat="1" applyFont="1" applyFill="1" applyBorder="1" applyAlignment="1" applyProtection="1">
      <alignment horizontal="right" vertical="top" wrapText="1"/>
      <protection locked="0"/>
    </xf>
    <xf numFmtId="49" fontId="13" fillId="0" borderId="1" xfId="0" applyNumberFormat="1" applyFont="1" applyFill="1" applyBorder="1" applyAlignment="1" applyProtection="1">
      <alignment horizontal="left" vertical="top" wrapText="1"/>
      <protection locked="0"/>
    </xf>
    <xf numFmtId="3" fontId="13" fillId="0" borderId="1" xfId="0" applyNumberFormat="1" applyFont="1" applyFill="1" applyBorder="1" applyAlignment="1" applyProtection="1">
      <alignment horizontal="right" vertical="top" wrapText="1"/>
      <protection locked="0"/>
    </xf>
    <xf numFmtId="0" fontId="11" fillId="0" borderId="0" xfId="0" applyFont="1"/>
    <xf numFmtId="0" fontId="11" fillId="0" borderId="0" xfId="0" applyFont="1" applyAlignment="1">
      <alignment vertical="center"/>
    </xf>
    <xf numFmtId="3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horizontal="center" vertical="top" wrapText="1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164" fontId="1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left" vertical="center" wrapText="1"/>
      <protection locked="0"/>
    </xf>
    <xf numFmtId="44" fontId="15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15" fillId="3" borderId="1" xfId="15" applyNumberFormat="1" applyFont="1" applyFill="1" applyBorder="1" applyAlignment="1">
      <alignment horizontal="center" vertical="center" wrapText="1"/>
    </xf>
    <xf numFmtId="3" fontId="4" fillId="2" borderId="5" xfId="1" applyNumberFormat="1" applyFont="1" applyFill="1" applyBorder="1" applyAlignment="1" applyProtection="1">
      <alignment horizontal="center" vertical="center" wrapText="1"/>
      <protection locked="0"/>
    </xf>
    <xf numFmtId="165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11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16" fillId="2" borderId="1" xfId="0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 applyProtection="1">
      <alignment horizontal="left" vertical="top" wrapText="1"/>
      <protection locked="0"/>
    </xf>
    <xf numFmtId="0" fontId="11" fillId="0" borderId="6" xfId="0" applyFont="1" applyFill="1" applyBorder="1" applyAlignment="1" applyProtection="1">
      <alignment horizontal="left" vertical="top" wrapText="1"/>
      <protection locked="0"/>
    </xf>
    <xf numFmtId="49" fontId="11" fillId="0" borderId="4" xfId="0" applyNumberFormat="1" applyFont="1" applyFill="1" applyBorder="1" applyAlignment="1" applyProtection="1">
      <alignment horizontal="left" vertical="top" wrapText="1"/>
      <protection locked="0"/>
    </xf>
    <xf numFmtId="49" fontId="11" fillId="0" borderId="6" xfId="0" applyNumberFormat="1" applyFont="1" applyFill="1" applyBorder="1" applyAlignment="1" applyProtection="1">
      <alignment horizontal="left" vertical="top" wrapText="1"/>
      <protection locked="0"/>
    </xf>
    <xf numFmtId="49" fontId="11" fillId="0" borderId="5" xfId="0" applyNumberFormat="1" applyFont="1" applyFill="1" applyBorder="1" applyAlignment="1" applyProtection="1">
      <alignment horizontal="left" vertical="top" wrapText="1"/>
      <protection locked="0"/>
    </xf>
    <xf numFmtId="0" fontId="11" fillId="0" borderId="1" xfId="0" applyFont="1" applyFill="1" applyBorder="1" applyAlignment="1" applyProtection="1">
      <alignment horizontal="left" vertical="top" wrapText="1"/>
      <protection locked="0"/>
    </xf>
    <xf numFmtId="44" fontId="4" fillId="0" borderId="3" xfId="11" applyNumberFormat="1" applyFont="1" applyFill="1" applyBorder="1" applyAlignment="1" applyProtection="1">
      <alignment horizontal="left" vertical="center" wrapText="1"/>
      <protection locked="0"/>
    </xf>
    <xf numFmtId="44" fontId="4" fillId="0" borderId="3" xfId="0" applyNumberFormat="1" applyFont="1" applyBorder="1" applyAlignment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11" fillId="0" borderId="0" xfId="0" applyFont="1" applyFill="1" applyAlignment="1" applyProtection="1">
      <alignment horizontal="left" vertical="top" wrapText="1"/>
      <protection locked="0"/>
    </xf>
    <xf numFmtId="0" fontId="11" fillId="0" borderId="0" xfId="0" applyFont="1" applyFill="1" applyBorder="1" applyAlignment="1" applyProtection="1">
      <alignment horizontal="left" vertical="top" wrapText="1"/>
      <protection locked="0"/>
    </xf>
    <xf numFmtId="0" fontId="11" fillId="0" borderId="0" xfId="0" applyFont="1" applyFill="1" applyAlignment="1">
      <alignment vertical="top" wrapText="1"/>
    </xf>
    <xf numFmtId="49" fontId="11" fillId="0" borderId="1" xfId="0" applyNumberFormat="1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justify" vertical="top" wrapText="1"/>
      <protection locked="0"/>
    </xf>
    <xf numFmtId="0" fontId="5" fillId="0" borderId="4" xfId="0" applyFont="1" applyFill="1" applyBorder="1" applyAlignment="1" applyProtection="1">
      <alignment horizontal="left" vertical="top" wrapText="1"/>
      <protection locked="0"/>
    </xf>
    <xf numFmtId="0" fontId="5" fillId="0" borderId="5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5" fillId="0" borderId="4" xfId="0" applyFont="1" applyFill="1" applyBorder="1" applyAlignment="1" applyProtection="1">
      <alignment horizontal="center" vertical="top" wrapText="1"/>
      <protection locked="0"/>
    </xf>
    <xf numFmtId="0" fontId="5" fillId="0" borderId="5" xfId="0" applyFont="1" applyFill="1" applyBorder="1" applyAlignment="1" applyProtection="1">
      <alignment horizontal="center" vertical="top" wrapText="1"/>
      <protection locked="0"/>
    </xf>
    <xf numFmtId="3" fontId="5" fillId="4" borderId="7" xfId="0" applyNumberFormat="1" applyFont="1" applyFill="1" applyBorder="1" applyAlignment="1" applyProtection="1">
      <alignment horizontal="center" vertical="top" wrapText="1"/>
      <protection locked="0"/>
    </xf>
    <xf numFmtId="0" fontId="4" fillId="4" borderId="8" xfId="0" applyFont="1" applyFill="1" applyBorder="1" applyAlignment="1">
      <alignment horizontal="center" vertical="top" wrapText="1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11" fillId="0" borderId="0" xfId="0" applyFont="1" applyFill="1" applyBorder="1" applyAlignment="1" applyProtection="1">
      <alignment horizontal="justify" vertical="top" wrapText="1"/>
      <protection locked="0"/>
    </xf>
    <xf numFmtId="0" fontId="11" fillId="0" borderId="0" xfId="0" applyFont="1" applyFill="1" applyAlignment="1" applyProtection="1">
      <alignment horizontal="justify" vertical="top" wrapText="1"/>
      <protection locked="0"/>
    </xf>
    <xf numFmtId="0" fontId="11" fillId="0" borderId="0" xfId="0" applyFont="1" applyAlignment="1">
      <alignment horizontal="left" vertical="top" wrapText="1"/>
    </xf>
    <xf numFmtId="49" fontId="11" fillId="0" borderId="0" xfId="0" applyNumberFormat="1" applyFont="1" applyFill="1" applyBorder="1" applyAlignment="1" applyProtection="1">
      <alignment vertical="top" wrapText="1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4" fillId="0" borderId="9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Fill="1" applyBorder="1" applyAlignment="1" applyProtection="1">
      <alignment horizontal="justify" vertical="top" wrapText="1"/>
      <protection locked="0"/>
    </xf>
  </cellXfs>
  <cellStyles count="16">
    <cellStyle name="Dziesiętny" xfId="1" builtinId="3"/>
    <cellStyle name="Dziesiętny 2" xfId="2"/>
    <cellStyle name="Dziesiętny 3" xfId="3"/>
    <cellStyle name="Normalny" xfId="0" builtinId="0"/>
    <cellStyle name="Normalny 10" xfId="13"/>
    <cellStyle name="Normalny 2" xfId="4"/>
    <cellStyle name="Normalny 2 2" xfId="5"/>
    <cellStyle name="Normalny 2 2 2" xfId="14"/>
    <cellStyle name="Normalny 3" xfId="6"/>
    <cellStyle name="Normalny 4" xfId="7"/>
    <cellStyle name="Normalny 6 2" xfId="8"/>
    <cellStyle name="Normalny 7" xfId="9"/>
    <cellStyle name="Normalny 8" xfId="10"/>
    <cellStyle name="Normalny_Staplery i laparoskopia z kodami 2010" xfId="15"/>
    <cellStyle name="Walutowy" xfId="11" builtinId="4"/>
    <cellStyle name="Walutowy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F69"/>
  <sheetViews>
    <sheetView showGridLines="0" tabSelected="1" topLeftCell="A31" zoomScaleNormal="100" zoomScaleSheetLayoutView="100" zoomScalePageLayoutView="115" workbookViewId="0">
      <selection activeCell="B46" sqref="B46:D46"/>
    </sheetView>
  </sheetViews>
  <sheetFormatPr defaultColWidth="9.140625" defaultRowHeight="15"/>
  <cols>
    <col min="1" max="1" width="3.5703125" style="1" customWidth="1"/>
    <col min="2" max="2" width="19.140625" style="1" customWidth="1"/>
    <col min="3" max="3" width="61.85546875" style="1" customWidth="1"/>
    <col min="4" max="4" width="23.7109375" style="4" customWidth="1"/>
    <col min="5" max="5" width="12.28515625" style="1" customWidth="1"/>
    <col min="6" max="10" width="9.140625" style="1"/>
    <col min="11" max="11" width="16.5703125" style="1" customWidth="1"/>
    <col min="12" max="13" width="16.140625" style="1" customWidth="1"/>
    <col min="14" max="16384" width="9.140625" style="1"/>
  </cols>
  <sheetData>
    <row r="1" spans="2:6" ht="18" customHeight="1">
      <c r="D1" s="2" t="s">
        <v>46</v>
      </c>
    </row>
    <row r="2" spans="2:6" ht="18" customHeight="1">
      <c r="B2" s="3"/>
      <c r="C2" s="3" t="s">
        <v>40</v>
      </c>
      <c r="D2" s="3"/>
    </row>
    <row r="3" spans="2:6" ht="18" customHeight="1"/>
    <row r="4" spans="2:6" ht="18" customHeight="1">
      <c r="B4" s="1" t="s">
        <v>31</v>
      </c>
      <c r="C4" s="5" t="s">
        <v>80</v>
      </c>
      <c r="E4" s="5"/>
    </row>
    <row r="5" spans="2:6" ht="18" customHeight="1">
      <c r="E5" s="5"/>
    </row>
    <row r="6" spans="2:6" ht="15.75" customHeight="1">
      <c r="B6" s="1" t="s">
        <v>30</v>
      </c>
      <c r="C6" s="119" t="s">
        <v>110</v>
      </c>
      <c r="D6" s="119"/>
      <c r="E6" s="6"/>
      <c r="F6" s="7"/>
    </row>
    <row r="7" spans="2:6" ht="14.25" customHeight="1"/>
    <row r="8" spans="2:6" ht="14.25" customHeight="1">
      <c r="B8" s="8" t="s">
        <v>26</v>
      </c>
      <c r="C8" s="122"/>
      <c r="D8" s="123"/>
      <c r="E8" s="5"/>
    </row>
    <row r="9" spans="2:6" ht="31.5" customHeight="1">
      <c r="B9" s="8" t="s">
        <v>32</v>
      </c>
      <c r="C9" s="124"/>
      <c r="D9" s="125"/>
      <c r="E9" s="5"/>
    </row>
    <row r="10" spans="2:6" ht="18" customHeight="1">
      <c r="B10" s="8" t="s">
        <v>25</v>
      </c>
      <c r="C10" s="120"/>
      <c r="D10" s="121"/>
      <c r="E10" s="5"/>
    </row>
    <row r="11" spans="2:6" ht="18" customHeight="1">
      <c r="B11" s="8" t="s">
        <v>34</v>
      </c>
      <c r="C11" s="120"/>
      <c r="D11" s="121"/>
      <c r="E11" s="5"/>
    </row>
    <row r="12" spans="2:6" ht="18" customHeight="1">
      <c r="B12" s="8" t="s">
        <v>35</v>
      </c>
      <c r="C12" s="120"/>
      <c r="D12" s="121"/>
      <c r="E12" s="5"/>
    </row>
    <row r="13" spans="2:6" ht="18" customHeight="1">
      <c r="B13" s="8" t="s">
        <v>36</v>
      </c>
      <c r="C13" s="120"/>
      <c r="D13" s="121"/>
      <c r="E13" s="5"/>
    </row>
    <row r="14" spans="2:6" ht="18" customHeight="1">
      <c r="B14" s="8" t="s">
        <v>37</v>
      </c>
      <c r="C14" s="120"/>
      <c r="D14" s="121"/>
      <c r="E14" s="5"/>
    </row>
    <row r="15" spans="2:6" ht="18" customHeight="1">
      <c r="B15" s="8" t="s">
        <v>38</v>
      </c>
      <c r="C15" s="120"/>
      <c r="D15" s="121"/>
      <c r="E15" s="5"/>
    </row>
    <row r="16" spans="2:6" ht="18" customHeight="1">
      <c r="B16" s="8" t="s">
        <v>39</v>
      </c>
      <c r="C16" s="120"/>
      <c r="D16" s="121"/>
      <c r="E16" s="5"/>
    </row>
    <row r="17" spans="1:5" ht="16.5" customHeight="1">
      <c r="C17" s="5"/>
      <c r="D17" s="10"/>
      <c r="E17" s="5"/>
    </row>
    <row r="18" spans="1:5" ht="18" customHeight="1">
      <c r="A18" s="1" t="s">
        <v>83</v>
      </c>
      <c r="B18" s="128" t="s">
        <v>33</v>
      </c>
      <c r="C18" s="129"/>
      <c r="D18" s="11"/>
      <c r="E18" s="7"/>
    </row>
    <row r="19" spans="1:5" ht="18" customHeight="1" thickBot="1">
      <c r="C19" s="7"/>
      <c r="D19" s="11"/>
      <c r="E19" s="7"/>
    </row>
    <row r="20" spans="1:5" ht="18" customHeight="1" thickBot="1">
      <c r="B20" s="86" t="s">
        <v>9</v>
      </c>
      <c r="C20" s="126" t="s">
        <v>0</v>
      </c>
      <c r="D20" s="127"/>
    </row>
    <row r="21" spans="1:5" ht="18" customHeight="1">
      <c r="A21" s="12"/>
      <c r="B21" s="13" t="s">
        <v>15</v>
      </c>
      <c r="C21" s="112">
        <f>'część (1)'!$F$7</f>
        <v>0</v>
      </c>
      <c r="D21" s="113"/>
    </row>
    <row r="22" spans="1:5" ht="18" customHeight="1">
      <c r="A22" s="12"/>
      <c r="B22" s="14" t="s">
        <v>16</v>
      </c>
      <c r="C22" s="112">
        <f>'część (2)'!$F$7</f>
        <v>0</v>
      </c>
      <c r="D22" s="113"/>
    </row>
    <row r="23" spans="1:5" ht="18" customHeight="1">
      <c r="A23" s="12"/>
      <c r="B23" s="13" t="s">
        <v>17</v>
      </c>
      <c r="C23" s="112">
        <f>'część (3)'!$F$7</f>
        <v>0</v>
      </c>
      <c r="D23" s="113"/>
    </row>
    <row r="24" spans="1:5" ht="18" customHeight="1">
      <c r="A24" s="12"/>
      <c r="B24" s="14" t="s">
        <v>18</v>
      </c>
      <c r="C24" s="112">
        <f>'część (4)'!$F$7</f>
        <v>0</v>
      </c>
      <c r="D24" s="113"/>
    </row>
    <row r="25" spans="1:5" ht="18" customHeight="1">
      <c r="A25" s="12"/>
      <c r="B25" s="13" t="s">
        <v>19</v>
      </c>
      <c r="C25" s="112">
        <f>'część (5)'!$F$7</f>
        <v>0</v>
      </c>
      <c r="D25" s="113"/>
    </row>
    <row r="26" spans="1:5" ht="18" customHeight="1">
      <c r="A26" s="12"/>
      <c r="B26" s="14" t="s">
        <v>20</v>
      </c>
      <c r="C26" s="112">
        <f>'część (6)'!$F$7</f>
        <v>0</v>
      </c>
      <c r="D26" s="113"/>
    </row>
    <row r="27" spans="1:5" ht="18" customHeight="1">
      <c r="A27" s="12"/>
      <c r="B27" s="13" t="s">
        <v>21</v>
      </c>
      <c r="C27" s="112">
        <f>'część (7)'!$F$7</f>
        <v>0</v>
      </c>
      <c r="D27" s="113"/>
    </row>
    <row r="28" spans="1:5" ht="18" customHeight="1">
      <c r="A28" s="12"/>
      <c r="B28" s="13" t="s">
        <v>22</v>
      </c>
      <c r="C28" s="112">
        <f>'część (8)'!$F$7</f>
        <v>0</v>
      </c>
      <c r="D28" s="113"/>
    </row>
    <row r="29" spans="1:5" ht="18" customHeight="1">
      <c r="A29" s="12"/>
      <c r="B29" s="14" t="s">
        <v>48</v>
      </c>
      <c r="C29" s="112">
        <f>'część (9)'!$F$7</f>
        <v>0</v>
      </c>
      <c r="D29" s="113"/>
    </row>
    <row r="30" spans="1:5" ht="18" customHeight="1">
      <c r="A30" s="12"/>
      <c r="B30" s="13" t="s">
        <v>49</v>
      </c>
      <c r="C30" s="112">
        <f>'część (10)'!$F$7</f>
        <v>0</v>
      </c>
      <c r="D30" s="113"/>
    </row>
    <row r="31" spans="1:5" ht="18" customHeight="1">
      <c r="A31" s="12"/>
      <c r="B31" s="13" t="s">
        <v>50</v>
      </c>
      <c r="C31" s="112">
        <f>'część (11)'!$F$7</f>
        <v>0</v>
      </c>
      <c r="D31" s="113"/>
    </row>
    <row r="32" spans="1:5" ht="18" customHeight="1">
      <c r="A32" s="12"/>
      <c r="B32" s="14" t="s">
        <v>51</v>
      </c>
      <c r="C32" s="112">
        <f>'część (12)'!$F$7</f>
        <v>0</v>
      </c>
      <c r="D32" s="113"/>
    </row>
    <row r="33" spans="1:6" ht="18" customHeight="1">
      <c r="A33" s="12"/>
      <c r="B33" s="13" t="s">
        <v>52</v>
      </c>
      <c r="C33" s="112">
        <f>'część (13)'!$F$7</f>
        <v>0</v>
      </c>
      <c r="D33" s="113"/>
    </row>
    <row r="34" spans="1:6" ht="18" customHeight="1">
      <c r="A34" s="12"/>
      <c r="B34" s="13" t="s">
        <v>53</v>
      </c>
      <c r="C34" s="112">
        <f>'część (14)'!$F$7</f>
        <v>0</v>
      </c>
      <c r="D34" s="113"/>
    </row>
    <row r="35" spans="1:6" ht="18" customHeight="1">
      <c r="A35" s="12"/>
      <c r="B35" s="13" t="s">
        <v>54</v>
      </c>
      <c r="C35" s="112">
        <f>'część (15)'!$F$7</f>
        <v>0</v>
      </c>
      <c r="D35" s="113"/>
    </row>
    <row r="36" spans="1:6" ht="18" customHeight="1">
      <c r="A36" s="12"/>
      <c r="B36" s="13" t="s">
        <v>55</v>
      </c>
      <c r="C36" s="112">
        <f>'część (16)'!$F$7</f>
        <v>0</v>
      </c>
      <c r="D36" s="113"/>
    </row>
    <row r="37" spans="1:6" ht="18" customHeight="1">
      <c r="A37" s="12"/>
      <c r="B37" s="13" t="s">
        <v>56</v>
      </c>
      <c r="C37" s="112">
        <f>'część (17)'!$F$7</f>
        <v>0</v>
      </c>
      <c r="D37" s="113"/>
    </row>
    <row r="38" spans="1:6" ht="18" customHeight="1">
      <c r="A38" s="12"/>
      <c r="B38" s="13" t="s">
        <v>57</v>
      </c>
      <c r="C38" s="112">
        <f>'część (18)'!$F$7</f>
        <v>0</v>
      </c>
      <c r="D38" s="113"/>
    </row>
    <row r="39" spans="1:6" ht="18" customHeight="1">
      <c r="A39" s="12"/>
      <c r="B39" s="13" t="s">
        <v>58</v>
      </c>
      <c r="C39" s="112">
        <f>'część (19)'!$F$7</f>
        <v>0</v>
      </c>
      <c r="D39" s="113"/>
    </row>
    <row r="40" spans="1:6" ht="18" customHeight="1">
      <c r="A40" s="12"/>
      <c r="B40" s="13" t="s">
        <v>59</v>
      </c>
      <c r="C40" s="112">
        <f>'część (20)'!$F$7</f>
        <v>0</v>
      </c>
      <c r="D40" s="113"/>
    </row>
    <row r="41" spans="1:6" s="70" customFormat="1" ht="21" customHeight="1">
      <c r="A41" s="12"/>
      <c r="B41" s="114"/>
      <c r="C41" s="114"/>
      <c r="D41" s="114"/>
    </row>
    <row r="42" spans="1:6" s="47" customFormat="1" ht="15" customHeight="1">
      <c r="A42" s="72" t="s">
        <v>84</v>
      </c>
      <c r="B42" s="115" t="s">
        <v>29</v>
      </c>
      <c r="C42" s="116"/>
      <c r="D42" s="117"/>
    </row>
    <row r="43" spans="1:6" ht="36.75" customHeight="1">
      <c r="A43" s="72" t="s">
        <v>85</v>
      </c>
      <c r="B43" s="133" t="s">
        <v>116</v>
      </c>
      <c r="C43" s="133"/>
      <c r="D43" s="133"/>
      <c r="E43" s="15"/>
    </row>
    <row r="44" spans="1:6" ht="72.75" customHeight="1">
      <c r="A44" s="102" t="s">
        <v>86</v>
      </c>
      <c r="B44" s="136" t="s">
        <v>121</v>
      </c>
      <c r="C44" s="136"/>
      <c r="D44" s="136"/>
      <c r="E44" s="16"/>
      <c r="F44" s="7"/>
    </row>
    <row r="45" spans="1:6" ht="36.75" customHeight="1">
      <c r="A45" s="102" t="s">
        <v>87</v>
      </c>
      <c r="B45" s="130" t="s">
        <v>13</v>
      </c>
      <c r="C45" s="131"/>
      <c r="D45" s="131"/>
      <c r="E45" s="15"/>
      <c r="F45" s="7"/>
    </row>
    <row r="46" spans="1:6" ht="34.5" customHeight="1">
      <c r="A46" s="102" t="s">
        <v>88</v>
      </c>
      <c r="B46" s="116" t="s">
        <v>23</v>
      </c>
      <c r="C46" s="115"/>
      <c r="D46" s="115"/>
      <c r="E46" s="15"/>
      <c r="F46" s="7"/>
    </row>
    <row r="47" spans="1:6" ht="39.75" customHeight="1">
      <c r="A47" s="102" t="s">
        <v>89</v>
      </c>
      <c r="B47" s="130" t="s">
        <v>24</v>
      </c>
      <c r="C47" s="131"/>
      <c r="D47" s="131"/>
      <c r="E47" s="15"/>
      <c r="F47" s="7"/>
    </row>
    <row r="48" spans="1:6" s="103" customFormat="1" ht="96.75" customHeight="1">
      <c r="A48" s="102" t="s">
        <v>90</v>
      </c>
      <c r="B48" s="116" t="s">
        <v>107</v>
      </c>
      <c r="C48" s="116"/>
      <c r="D48" s="116"/>
      <c r="E48" s="15"/>
      <c r="F48" s="104"/>
    </row>
    <row r="49" spans="1:6" ht="98.25" customHeight="1">
      <c r="A49" s="102" t="s">
        <v>82</v>
      </c>
      <c r="B49" s="116" t="s">
        <v>91</v>
      </c>
      <c r="C49" s="132"/>
      <c r="D49" s="132"/>
      <c r="E49" s="15"/>
      <c r="F49" s="7"/>
    </row>
    <row r="50" spans="1:6" ht="18" customHeight="1">
      <c r="A50" s="102" t="s">
        <v>93</v>
      </c>
      <c r="B50" s="116" t="s">
        <v>92</v>
      </c>
      <c r="C50" s="116"/>
      <c r="D50" s="116"/>
      <c r="E50" s="17"/>
    </row>
    <row r="51" spans="1:6" ht="11.45" customHeight="1">
      <c r="A51" s="102"/>
      <c r="B51" s="73"/>
      <c r="C51" s="74"/>
      <c r="D51" s="72"/>
      <c r="E51" s="17"/>
    </row>
    <row r="52" spans="1:6" ht="18" customHeight="1">
      <c r="A52" s="102" t="s">
        <v>108</v>
      </c>
      <c r="B52" s="6" t="s">
        <v>1</v>
      </c>
      <c r="C52" s="74"/>
      <c r="D52" s="75"/>
      <c r="E52" s="17"/>
    </row>
    <row r="53" spans="1:6" ht="18" customHeight="1">
      <c r="A53" s="72"/>
      <c r="B53" s="108" t="s">
        <v>11</v>
      </c>
      <c r="C53" s="109"/>
      <c r="D53" s="110"/>
      <c r="E53" s="17"/>
    </row>
    <row r="54" spans="1:6" ht="18" customHeight="1">
      <c r="A54" s="72"/>
      <c r="B54" s="108" t="s">
        <v>2</v>
      </c>
      <c r="C54" s="110"/>
      <c r="D54" s="76"/>
      <c r="E54" s="17"/>
    </row>
    <row r="55" spans="1:6" ht="18" customHeight="1">
      <c r="A55" s="72"/>
      <c r="B55" s="106"/>
      <c r="C55" s="107"/>
      <c r="D55" s="76"/>
      <c r="E55" s="17"/>
    </row>
    <row r="56" spans="1:6" ht="18" customHeight="1">
      <c r="A56" s="72"/>
      <c r="B56" s="106"/>
      <c r="C56" s="107"/>
      <c r="D56" s="76"/>
      <c r="E56" s="17"/>
    </row>
    <row r="57" spans="1:6" ht="15" customHeight="1">
      <c r="A57" s="72"/>
      <c r="B57" s="106"/>
      <c r="C57" s="107"/>
      <c r="D57" s="76"/>
      <c r="E57" s="17"/>
    </row>
    <row r="58" spans="1:6" ht="18" customHeight="1">
      <c r="A58" s="72"/>
      <c r="B58" s="77" t="s">
        <v>4</v>
      </c>
      <c r="C58" s="77"/>
      <c r="D58" s="75"/>
      <c r="E58" s="17"/>
    </row>
    <row r="59" spans="1:6" ht="18" customHeight="1">
      <c r="A59" s="72"/>
      <c r="B59" s="108" t="s">
        <v>12</v>
      </c>
      <c r="C59" s="109"/>
      <c r="D59" s="110"/>
      <c r="E59" s="17"/>
    </row>
    <row r="60" spans="1:6" ht="18" customHeight="1">
      <c r="A60" s="72"/>
      <c r="B60" s="78" t="s">
        <v>2</v>
      </c>
      <c r="C60" s="79" t="s">
        <v>3</v>
      </c>
      <c r="D60" s="80" t="s">
        <v>5</v>
      </c>
      <c r="E60" s="17"/>
    </row>
    <row r="61" spans="1:6" ht="18" customHeight="1">
      <c r="A61" s="72"/>
      <c r="B61" s="81"/>
      <c r="C61" s="79"/>
      <c r="D61" s="82"/>
      <c r="E61" s="17"/>
    </row>
    <row r="62" spans="1:6" ht="18" customHeight="1">
      <c r="A62" s="72"/>
      <c r="B62" s="81"/>
      <c r="C62" s="79"/>
      <c r="D62" s="82"/>
      <c r="E62" s="17"/>
    </row>
    <row r="63" spans="1:6" ht="18" customHeight="1">
      <c r="A63" s="72"/>
      <c r="B63" s="77"/>
      <c r="C63" s="77"/>
      <c r="D63" s="75"/>
      <c r="E63" s="17"/>
    </row>
    <row r="64" spans="1:6" ht="18" customHeight="1">
      <c r="A64" s="72"/>
      <c r="B64" s="108" t="s">
        <v>14</v>
      </c>
      <c r="C64" s="109"/>
      <c r="D64" s="110"/>
    </row>
    <row r="65" spans="1:4" ht="18" customHeight="1">
      <c r="A65" s="72"/>
      <c r="B65" s="118" t="s">
        <v>6</v>
      </c>
      <c r="C65" s="118"/>
      <c r="D65" s="76"/>
    </row>
    <row r="66" spans="1:4" ht="18" customHeight="1">
      <c r="A66" s="72"/>
      <c r="B66" s="111"/>
      <c r="C66" s="111"/>
      <c r="D66" s="76"/>
    </row>
    <row r="67" spans="1:4" ht="18" customHeight="1">
      <c r="A67" s="83"/>
      <c r="B67" s="83"/>
      <c r="C67" s="83"/>
      <c r="D67" s="83"/>
    </row>
    <row r="68" spans="1:4" ht="18" customHeight="1">
      <c r="A68" s="83" t="s">
        <v>109</v>
      </c>
      <c r="B68" s="84" t="s">
        <v>62</v>
      </c>
      <c r="C68" s="84"/>
      <c r="D68" s="84"/>
    </row>
    <row r="69" spans="1:4" ht="15.75">
      <c r="A69" s="83"/>
      <c r="B69" s="84"/>
      <c r="C69" s="84"/>
      <c r="D69" s="84"/>
    </row>
  </sheetData>
  <mergeCells count="51">
    <mergeCell ref="C37:D37"/>
    <mergeCell ref="C32:D32"/>
    <mergeCell ref="C39:D39"/>
    <mergeCell ref="C30:D30"/>
    <mergeCell ref="C35:D35"/>
    <mergeCell ref="C36:D36"/>
    <mergeCell ref="B44:D44"/>
    <mergeCell ref="B45:D45"/>
    <mergeCell ref="C40:D40"/>
    <mergeCell ref="B49:D49"/>
    <mergeCell ref="B43:D43"/>
    <mergeCell ref="B47:D47"/>
    <mergeCell ref="B46:D46"/>
    <mergeCell ref="B48:D48"/>
    <mergeCell ref="C22:D22"/>
    <mergeCell ref="C21:D21"/>
    <mergeCell ref="C15:D15"/>
    <mergeCell ref="B18:C18"/>
    <mergeCell ref="C16:D16"/>
    <mergeCell ref="B56:C56"/>
    <mergeCell ref="B55:C55"/>
    <mergeCell ref="C33:D33"/>
    <mergeCell ref="B53:D53"/>
    <mergeCell ref="C6:D6"/>
    <mergeCell ref="C27:D27"/>
    <mergeCell ref="C11:D11"/>
    <mergeCell ref="C8:D8"/>
    <mergeCell ref="C9:D9"/>
    <mergeCell ref="C10:D10"/>
    <mergeCell ref="C12:D12"/>
    <mergeCell ref="C14:D14"/>
    <mergeCell ref="C13:D13"/>
    <mergeCell ref="C23:D23"/>
    <mergeCell ref="C24:D24"/>
    <mergeCell ref="C20:D20"/>
    <mergeCell ref="B57:C57"/>
    <mergeCell ref="B59:D59"/>
    <mergeCell ref="B64:D64"/>
    <mergeCell ref="B66:C66"/>
    <mergeCell ref="C25:D25"/>
    <mergeCell ref="C26:D26"/>
    <mergeCell ref="B41:D41"/>
    <mergeCell ref="B42:D42"/>
    <mergeCell ref="B50:D50"/>
    <mergeCell ref="C38:D38"/>
    <mergeCell ref="C28:D28"/>
    <mergeCell ref="C31:D31"/>
    <mergeCell ref="C29:D29"/>
    <mergeCell ref="C34:D34"/>
    <mergeCell ref="B65:C65"/>
    <mergeCell ref="B54:C54"/>
  </mergeCells>
  <phoneticPr fontId="0" type="noConversion"/>
  <printOptions horizontalCentered="1"/>
  <pageMargins left="1.1811023622047245" right="0.19685039370078741" top="0.94488188976377963" bottom="0.98425196850393704" header="0.74803149606299213" footer="0.31496062992125984"/>
  <pageSetup paperSize="9" scale="82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showGridLines="0" view="pageBreakPreview" zoomScale="130" zoomScaleNormal="100" zoomScaleSheetLayoutView="130" zoomScalePageLayoutView="85" workbookViewId="0">
      <selection activeCell="F7" sqref="F7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21" customWidth="1"/>
    <col min="4" max="4" width="7.28515625" style="1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18" t="str">
        <f>'Informacje ogólne'!C4</f>
        <v>DFP.271.166.2018.EP</v>
      </c>
      <c r="C1" s="7"/>
      <c r="H1" s="20" t="s">
        <v>61</v>
      </c>
      <c r="I1" s="20"/>
      <c r="J1" s="20"/>
    </row>
    <row r="2" spans="1:10">
      <c r="E2" s="129"/>
      <c r="F2" s="129"/>
      <c r="G2" s="134" t="s">
        <v>60</v>
      </c>
      <c r="H2" s="134"/>
    </row>
    <row r="4" spans="1:10">
      <c r="B4" s="6" t="s">
        <v>7</v>
      </c>
      <c r="C4" s="9">
        <v>9</v>
      </c>
      <c r="D4" s="22"/>
      <c r="E4" s="23" t="s">
        <v>10</v>
      </c>
      <c r="F4" s="5"/>
      <c r="G4" s="1"/>
      <c r="H4" s="1"/>
    </row>
    <row r="5" spans="1:10">
      <c r="B5" s="6"/>
      <c r="C5" s="24"/>
      <c r="D5" s="22"/>
      <c r="E5" s="23"/>
      <c r="F5" s="5"/>
      <c r="G5" s="1"/>
      <c r="H5" s="1"/>
    </row>
    <row r="6" spans="1:10">
      <c r="A6" s="6"/>
      <c r="C6" s="24"/>
      <c r="D6" s="22"/>
      <c r="E6" s="1"/>
      <c r="F6" s="1"/>
      <c r="G6" s="1"/>
      <c r="H6" s="1"/>
    </row>
    <row r="7" spans="1:10">
      <c r="A7" s="25"/>
      <c r="B7" s="25"/>
      <c r="C7" s="26"/>
      <c r="D7" s="27"/>
      <c r="E7" s="28" t="s">
        <v>0</v>
      </c>
      <c r="F7" s="29">
        <f>SUM(H10:H11)</f>
        <v>0</v>
      </c>
      <c r="G7" s="30"/>
      <c r="H7" s="30"/>
    </row>
    <row r="8" spans="1:10" ht="12.75" customHeight="1">
      <c r="A8" s="30"/>
      <c r="B8" s="25"/>
      <c r="C8" s="31"/>
      <c r="D8" s="32"/>
      <c r="E8" s="30"/>
      <c r="F8" s="30"/>
      <c r="G8" s="30"/>
      <c r="H8" s="30"/>
    </row>
    <row r="9" spans="1:10" s="36" customFormat="1" ht="43.15" customHeight="1">
      <c r="A9" s="33" t="s">
        <v>27</v>
      </c>
      <c r="B9" s="33" t="s">
        <v>41</v>
      </c>
      <c r="C9" s="62" t="s">
        <v>28</v>
      </c>
      <c r="D9" s="64" t="s">
        <v>95</v>
      </c>
      <c r="E9" s="33" t="s">
        <v>42</v>
      </c>
      <c r="F9" s="33" t="s">
        <v>43</v>
      </c>
      <c r="G9" s="33" t="s">
        <v>44</v>
      </c>
      <c r="H9" s="33" t="s">
        <v>8</v>
      </c>
    </row>
    <row r="10" spans="1:10" s="36" customFormat="1" ht="150">
      <c r="A10" s="60">
        <v>1</v>
      </c>
      <c r="B10" s="61" t="s">
        <v>97</v>
      </c>
      <c r="C10" s="85">
        <v>120</v>
      </c>
      <c r="D10" s="63" t="s">
        <v>45</v>
      </c>
      <c r="E10" s="33"/>
      <c r="F10" s="33"/>
      <c r="G10" s="33"/>
      <c r="H10" s="40">
        <f t="shared" ref="H10:H11" si="0">ROUND(ROUND(C10,2)*ROUND(G10,2),2)</f>
        <v>0</v>
      </c>
    </row>
    <row r="11" spans="1:10" s="36" customFormat="1" ht="55.5" customHeight="1">
      <c r="A11" s="60">
        <f>A10+1</f>
        <v>2</v>
      </c>
      <c r="B11" s="61" t="s">
        <v>68</v>
      </c>
      <c r="C11" s="85">
        <v>120</v>
      </c>
      <c r="D11" s="63" t="s">
        <v>45</v>
      </c>
      <c r="E11" s="33"/>
      <c r="F11" s="33"/>
      <c r="G11" s="33"/>
      <c r="H11" s="40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showGridLines="0" view="pageBreakPreview" zoomScale="130" zoomScaleNormal="100" zoomScaleSheetLayoutView="130" zoomScalePageLayoutView="85" workbookViewId="0">
      <selection activeCell="B11" sqref="B11"/>
    </sheetView>
  </sheetViews>
  <sheetFormatPr defaultColWidth="9.140625" defaultRowHeight="15"/>
  <cols>
    <col min="1" max="1" width="5.28515625" style="50" customWidth="1"/>
    <col min="2" max="2" width="74.85546875" style="50" customWidth="1"/>
    <col min="3" max="3" width="9.7109375" style="21" customWidth="1"/>
    <col min="4" max="4" width="9.5703125" style="51" customWidth="1"/>
    <col min="5" max="5" width="22.28515625" style="50" customWidth="1"/>
    <col min="6" max="6" width="19.140625" style="50" customWidth="1"/>
    <col min="7" max="7" width="15.140625" style="50" customWidth="1"/>
    <col min="8" max="8" width="19" style="50" customWidth="1"/>
    <col min="9" max="10" width="14.28515625" style="50" customWidth="1"/>
    <col min="11" max="16384" width="9.140625" style="50"/>
  </cols>
  <sheetData>
    <row r="1" spans="1:10">
      <c r="B1" s="18" t="str">
        <f>'Informacje ogólne'!C4</f>
        <v>DFP.271.166.2018.EP</v>
      </c>
      <c r="C1" s="50"/>
      <c r="H1" s="20" t="s">
        <v>61</v>
      </c>
      <c r="I1" s="20"/>
      <c r="J1" s="20"/>
    </row>
    <row r="2" spans="1:10">
      <c r="E2" s="129"/>
      <c r="F2" s="129"/>
      <c r="G2" s="134" t="s">
        <v>60</v>
      </c>
      <c r="H2" s="134"/>
    </row>
    <row r="4" spans="1:10">
      <c r="B4" s="6" t="s">
        <v>7</v>
      </c>
      <c r="C4" s="48">
        <v>10</v>
      </c>
      <c r="D4" s="22"/>
      <c r="E4" s="23" t="s">
        <v>10</v>
      </c>
      <c r="F4" s="5"/>
      <c r="G4" s="49"/>
      <c r="H4" s="49"/>
    </row>
    <row r="5" spans="1:10">
      <c r="B5" s="6"/>
      <c r="C5" s="24"/>
      <c r="D5" s="22"/>
      <c r="E5" s="23"/>
      <c r="F5" s="5"/>
      <c r="G5" s="49"/>
      <c r="H5" s="49"/>
    </row>
    <row r="6" spans="1:10">
      <c r="A6" s="6"/>
      <c r="C6" s="24"/>
      <c r="D6" s="22"/>
      <c r="E6" s="49"/>
      <c r="F6" s="49"/>
      <c r="G6" s="49"/>
      <c r="H6" s="49"/>
    </row>
    <row r="7" spans="1:10">
      <c r="A7" s="25"/>
      <c r="B7" s="25"/>
      <c r="C7" s="26"/>
      <c r="D7" s="27"/>
      <c r="E7" s="28" t="s">
        <v>0</v>
      </c>
      <c r="F7" s="29">
        <f>SUM(H10:H11)</f>
        <v>0</v>
      </c>
      <c r="G7" s="30"/>
      <c r="H7" s="30"/>
    </row>
    <row r="8" spans="1:10" ht="12.75" customHeight="1">
      <c r="A8" s="30"/>
      <c r="B8" s="25"/>
      <c r="C8" s="31"/>
      <c r="D8" s="32"/>
      <c r="E8" s="30"/>
      <c r="F8" s="30"/>
      <c r="G8" s="30"/>
      <c r="H8" s="30"/>
    </row>
    <row r="9" spans="1:10" s="36" customFormat="1" ht="43.15" customHeight="1">
      <c r="A9" s="33" t="s">
        <v>27</v>
      </c>
      <c r="B9" s="33" t="s">
        <v>41</v>
      </c>
      <c r="C9" s="62" t="s">
        <v>28</v>
      </c>
      <c r="D9" s="64" t="s">
        <v>95</v>
      </c>
      <c r="E9" s="33" t="s">
        <v>42</v>
      </c>
      <c r="F9" s="33" t="s">
        <v>43</v>
      </c>
      <c r="G9" s="33" t="s">
        <v>44</v>
      </c>
      <c r="H9" s="33" t="s">
        <v>8</v>
      </c>
    </row>
    <row r="10" spans="1:10" s="36" customFormat="1" ht="36.75" customHeight="1">
      <c r="A10" s="60">
        <v>1</v>
      </c>
      <c r="B10" s="44" t="s">
        <v>98</v>
      </c>
      <c r="C10" s="45">
        <v>3000</v>
      </c>
      <c r="D10" s="65" t="s">
        <v>81</v>
      </c>
      <c r="E10" s="38"/>
      <c r="F10" s="38"/>
      <c r="G10" s="39"/>
      <c r="H10" s="40">
        <f t="shared" ref="H10:H11" si="0">ROUND(ROUND(C10,2)*ROUND(G10,2),2)</f>
        <v>0</v>
      </c>
    </row>
    <row r="11" spans="1:10" s="36" customFormat="1" ht="30.75" customHeight="1">
      <c r="A11" s="60">
        <v>2</v>
      </c>
      <c r="B11" s="44" t="s">
        <v>69</v>
      </c>
      <c r="C11" s="46">
        <v>3500</v>
      </c>
      <c r="D11" s="65" t="s">
        <v>45</v>
      </c>
      <c r="E11" s="38"/>
      <c r="F11" s="38"/>
      <c r="G11" s="39"/>
      <c r="H11" s="40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showGridLines="0" view="pageBreakPreview" topLeftCell="A2" zoomScaleNormal="100" zoomScaleSheetLayoutView="100" zoomScalePageLayoutView="85" workbookViewId="0">
      <selection activeCell="B13" sqref="B13"/>
    </sheetView>
  </sheetViews>
  <sheetFormatPr defaultColWidth="9.140625" defaultRowHeight="15"/>
  <cols>
    <col min="1" max="1" width="5.28515625" style="50" customWidth="1"/>
    <col min="2" max="2" width="74.85546875" style="50" customWidth="1"/>
    <col min="3" max="3" width="11.7109375" style="21" bestFit="1" customWidth="1"/>
    <col min="4" max="4" width="9.5703125" style="51" customWidth="1"/>
    <col min="5" max="5" width="22.28515625" style="50" customWidth="1"/>
    <col min="6" max="6" width="19.140625" style="50" customWidth="1"/>
    <col min="7" max="7" width="15.140625" style="50" customWidth="1"/>
    <col min="8" max="8" width="19" style="50" customWidth="1"/>
    <col min="9" max="10" width="14.28515625" style="50" customWidth="1"/>
    <col min="11" max="16384" width="9.140625" style="50"/>
  </cols>
  <sheetData>
    <row r="1" spans="1:10">
      <c r="B1" s="18" t="str">
        <f>'Informacje ogólne'!C4</f>
        <v>DFP.271.166.2018.EP</v>
      </c>
      <c r="C1" s="50"/>
      <c r="H1" s="20" t="s">
        <v>61</v>
      </c>
      <c r="I1" s="20"/>
      <c r="J1" s="20"/>
    </row>
    <row r="2" spans="1:10">
      <c r="E2" s="129"/>
      <c r="F2" s="129"/>
      <c r="G2" s="134" t="s">
        <v>60</v>
      </c>
      <c r="H2" s="134"/>
    </row>
    <row r="4" spans="1:10">
      <c r="B4" s="6" t="s">
        <v>7</v>
      </c>
      <c r="C4" s="48">
        <v>11</v>
      </c>
      <c r="D4" s="22"/>
      <c r="E4" s="23" t="s">
        <v>10</v>
      </c>
      <c r="F4" s="5"/>
      <c r="G4" s="49"/>
      <c r="H4" s="49"/>
    </row>
    <row r="5" spans="1:10">
      <c r="B5" s="6"/>
      <c r="C5" s="24"/>
      <c r="D5" s="22"/>
      <c r="E5" s="23"/>
      <c r="F5" s="5"/>
      <c r="G5" s="49"/>
      <c r="H5" s="49"/>
    </row>
    <row r="6" spans="1:10">
      <c r="A6" s="6"/>
      <c r="C6" s="24"/>
      <c r="D6" s="22"/>
      <c r="E6" s="49"/>
      <c r="F6" s="49"/>
      <c r="G6" s="49"/>
      <c r="H6" s="49"/>
    </row>
    <row r="7" spans="1:10">
      <c r="A7" s="25"/>
      <c r="B7" s="25"/>
      <c r="C7" s="26"/>
      <c r="D7" s="27"/>
      <c r="E7" s="28" t="s">
        <v>0</v>
      </c>
      <c r="F7" s="29">
        <f>SUM(H10:H13)</f>
        <v>0</v>
      </c>
      <c r="G7" s="30"/>
      <c r="H7" s="30"/>
    </row>
    <row r="8" spans="1:10" ht="12.75" customHeight="1">
      <c r="A8" s="30"/>
      <c r="B8" s="25"/>
      <c r="C8" s="31"/>
      <c r="D8" s="32"/>
      <c r="E8" s="30"/>
      <c r="F8" s="30"/>
      <c r="G8" s="30"/>
      <c r="H8" s="30"/>
    </row>
    <row r="9" spans="1:10" s="36" customFormat="1" ht="43.15" customHeight="1">
      <c r="A9" s="33" t="s">
        <v>27</v>
      </c>
      <c r="B9" s="33" t="s">
        <v>41</v>
      </c>
      <c r="C9" s="62" t="s">
        <v>28</v>
      </c>
      <c r="D9" s="64" t="s">
        <v>95</v>
      </c>
      <c r="E9" s="33" t="s">
        <v>42</v>
      </c>
      <c r="F9" s="33" t="s">
        <v>43</v>
      </c>
      <c r="G9" s="33" t="s">
        <v>44</v>
      </c>
      <c r="H9" s="33" t="s">
        <v>8</v>
      </c>
    </row>
    <row r="10" spans="1:10" s="36" customFormat="1" ht="81" customHeight="1">
      <c r="A10" s="60">
        <v>1</v>
      </c>
      <c r="B10" s="61" t="s">
        <v>70</v>
      </c>
      <c r="C10" s="97">
        <v>15</v>
      </c>
      <c r="D10" s="63" t="s">
        <v>45</v>
      </c>
      <c r="E10" s="33"/>
      <c r="F10" s="33"/>
      <c r="G10" s="33"/>
      <c r="H10" s="40">
        <f t="shared" ref="H10:H13" si="0">ROUND(ROUND(C10,2)*ROUND(G10,2),2)</f>
        <v>0</v>
      </c>
    </row>
    <row r="11" spans="1:10" s="36" customFormat="1" ht="93.75" customHeight="1">
      <c r="A11" s="60">
        <f>A10+1</f>
        <v>2</v>
      </c>
      <c r="B11" s="61" t="s">
        <v>71</v>
      </c>
      <c r="C11" s="97">
        <v>15</v>
      </c>
      <c r="D11" s="63" t="s">
        <v>45</v>
      </c>
      <c r="E11" s="33"/>
      <c r="F11" s="33"/>
      <c r="G11" s="33"/>
      <c r="H11" s="40">
        <f t="shared" si="0"/>
        <v>0</v>
      </c>
    </row>
    <row r="12" spans="1:10" s="36" customFormat="1" ht="78.75" customHeight="1">
      <c r="A12" s="60">
        <f t="shared" ref="A12:A13" si="1">A11+1</f>
        <v>3</v>
      </c>
      <c r="B12" s="61" t="s">
        <v>72</v>
      </c>
      <c r="C12" s="97">
        <v>15</v>
      </c>
      <c r="D12" s="63" t="s">
        <v>45</v>
      </c>
      <c r="E12" s="33"/>
      <c r="F12" s="33"/>
      <c r="G12" s="33"/>
      <c r="H12" s="40">
        <f t="shared" si="0"/>
        <v>0</v>
      </c>
    </row>
    <row r="13" spans="1:10" s="36" customFormat="1" ht="51" customHeight="1">
      <c r="A13" s="60">
        <f t="shared" si="1"/>
        <v>4</v>
      </c>
      <c r="B13" s="61" t="s">
        <v>103</v>
      </c>
      <c r="C13" s="97">
        <v>6</v>
      </c>
      <c r="D13" s="63" t="s">
        <v>81</v>
      </c>
      <c r="E13" s="33"/>
      <c r="F13" s="33"/>
      <c r="G13" s="33"/>
      <c r="H13" s="40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showGridLines="0" view="pageBreakPreview" zoomScale="160" zoomScaleNormal="100" zoomScaleSheetLayoutView="160" zoomScalePageLayoutView="85" workbookViewId="0">
      <selection activeCell="B10" sqref="B10"/>
    </sheetView>
  </sheetViews>
  <sheetFormatPr defaultColWidth="9.140625" defaultRowHeight="15"/>
  <cols>
    <col min="1" max="1" width="5.28515625" style="100" customWidth="1"/>
    <col min="2" max="2" width="74.85546875" style="100" customWidth="1"/>
    <col min="3" max="3" width="10.42578125" style="21" bestFit="1" customWidth="1"/>
    <col min="4" max="4" width="9.5703125" style="101" customWidth="1"/>
    <col min="5" max="5" width="22.28515625" style="100" customWidth="1"/>
    <col min="6" max="6" width="19.140625" style="100" customWidth="1"/>
    <col min="7" max="7" width="15.140625" style="100" customWidth="1"/>
    <col min="8" max="8" width="19" style="100" customWidth="1"/>
    <col min="9" max="10" width="14.28515625" style="100" customWidth="1"/>
    <col min="11" max="16384" width="9.140625" style="100"/>
  </cols>
  <sheetData>
    <row r="1" spans="1:10">
      <c r="B1" s="18" t="str">
        <f>'Informacje ogólne'!C4</f>
        <v>DFP.271.166.2018.EP</v>
      </c>
      <c r="C1" s="100"/>
      <c r="H1" s="20" t="s">
        <v>61</v>
      </c>
      <c r="I1" s="20"/>
      <c r="J1" s="20"/>
    </row>
    <row r="2" spans="1:10">
      <c r="E2" s="129"/>
      <c r="F2" s="129"/>
      <c r="G2" s="134" t="s">
        <v>60</v>
      </c>
      <c r="H2" s="134"/>
    </row>
    <row r="4" spans="1:10">
      <c r="B4" s="6" t="s">
        <v>7</v>
      </c>
      <c r="C4" s="98">
        <v>12</v>
      </c>
      <c r="D4" s="22"/>
      <c r="E4" s="23" t="s">
        <v>10</v>
      </c>
      <c r="F4" s="5"/>
      <c r="G4" s="99"/>
      <c r="H4" s="99"/>
    </row>
    <row r="5" spans="1:10">
      <c r="B5" s="6"/>
      <c r="C5" s="24"/>
      <c r="D5" s="22"/>
      <c r="E5" s="23"/>
      <c r="F5" s="5"/>
      <c r="G5" s="99"/>
      <c r="H5" s="99"/>
    </row>
    <row r="6" spans="1:10">
      <c r="A6" s="6"/>
      <c r="C6" s="24"/>
      <c r="D6" s="22"/>
      <c r="E6" s="99"/>
      <c r="F6" s="99"/>
      <c r="G6" s="99"/>
      <c r="H6" s="99"/>
    </row>
    <row r="7" spans="1:10">
      <c r="A7" s="25"/>
      <c r="B7" s="25"/>
      <c r="C7" s="26"/>
      <c r="D7" s="27"/>
      <c r="E7" s="28" t="s">
        <v>0</v>
      </c>
      <c r="F7" s="29">
        <f>SUM(H10:H10)</f>
        <v>0</v>
      </c>
      <c r="G7" s="30"/>
      <c r="H7" s="30"/>
    </row>
    <row r="8" spans="1:10" ht="12.75" customHeight="1">
      <c r="A8" s="30"/>
      <c r="B8" s="25"/>
      <c r="C8" s="31"/>
      <c r="D8" s="32"/>
      <c r="E8" s="30"/>
      <c r="F8" s="30"/>
      <c r="G8" s="30"/>
      <c r="H8" s="30"/>
    </row>
    <row r="9" spans="1:10" s="36" customFormat="1" ht="43.15" customHeight="1">
      <c r="A9" s="33" t="s">
        <v>27</v>
      </c>
      <c r="B9" s="33" t="s">
        <v>41</v>
      </c>
      <c r="C9" s="62" t="s">
        <v>28</v>
      </c>
      <c r="D9" s="64" t="s">
        <v>95</v>
      </c>
      <c r="E9" s="33" t="s">
        <v>42</v>
      </c>
      <c r="F9" s="33" t="s">
        <v>43</v>
      </c>
      <c r="G9" s="33" t="s">
        <v>44</v>
      </c>
      <c r="H9" s="33" t="s">
        <v>8</v>
      </c>
    </row>
    <row r="10" spans="1:10" s="36" customFormat="1" ht="43.15" customHeight="1">
      <c r="A10" s="60">
        <v>1</v>
      </c>
      <c r="B10" s="61" t="s">
        <v>104</v>
      </c>
      <c r="C10" s="85">
        <v>2800</v>
      </c>
      <c r="D10" s="60" t="s">
        <v>45</v>
      </c>
      <c r="E10" s="33"/>
      <c r="F10" s="33"/>
      <c r="G10" s="33"/>
      <c r="H10" s="40">
        <f t="shared" ref="H10" si="0"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showGridLines="0" view="pageBreakPreview" topLeftCell="A7" zoomScaleNormal="100" zoomScaleSheetLayoutView="100" zoomScalePageLayoutView="85" workbookViewId="0">
      <selection activeCell="B12" sqref="B12"/>
    </sheetView>
  </sheetViews>
  <sheetFormatPr defaultColWidth="9.140625" defaultRowHeight="15"/>
  <cols>
    <col min="1" max="1" width="5.28515625" style="50" customWidth="1"/>
    <col min="2" max="2" width="74.85546875" style="50" customWidth="1"/>
    <col min="3" max="3" width="9.7109375" style="21" customWidth="1"/>
    <col min="4" max="4" width="9.5703125" style="51" customWidth="1"/>
    <col min="5" max="5" width="22.28515625" style="50" customWidth="1"/>
    <col min="6" max="6" width="19.140625" style="50" customWidth="1"/>
    <col min="7" max="7" width="15.140625" style="50" customWidth="1"/>
    <col min="8" max="8" width="19" style="50" customWidth="1"/>
    <col min="9" max="10" width="14.28515625" style="50" customWidth="1"/>
    <col min="11" max="16384" width="9.140625" style="50"/>
  </cols>
  <sheetData>
    <row r="1" spans="1:10">
      <c r="B1" s="18" t="str">
        <f>'Informacje ogólne'!C4</f>
        <v>DFP.271.166.2018.EP</v>
      </c>
      <c r="C1" s="50"/>
      <c r="H1" s="20" t="s">
        <v>61</v>
      </c>
      <c r="I1" s="20"/>
      <c r="J1" s="20"/>
    </row>
    <row r="2" spans="1:10">
      <c r="E2" s="129"/>
      <c r="F2" s="129"/>
      <c r="G2" s="134" t="s">
        <v>60</v>
      </c>
      <c r="H2" s="134"/>
    </row>
    <row r="4" spans="1:10">
      <c r="B4" s="6" t="s">
        <v>7</v>
      </c>
      <c r="C4" s="48">
        <v>13</v>
      </c>
      <c r="D4" s="22"/>
      <c r="E4" s="23" t="s">
        <v>10</v>
      </c>
      <c r="F4" s="5"/>
      <c r="G4" s="49"/>
      <c r="H4" s="49"/>
    </row>
    <row r="5" spans="1:10">
      <c r="B5" s="6"/>
      <c r="C5" s="24"/>
      <c r="D5" s="22"/>
      <c r="E5" s="23"/>
      <c r="F5" s="5"/>
      <c r="G5" s="49"/>
      <c r="H5" s="49"/>
    </row>
    <row r="6" spans="1:10">
      <c r="A6" s="6"/>
      <c r="C6" s="24"/>
      <c r="D6" s="22"/>
      <c r="E6" s="49"/>
      <c r="F6" s="49"/>
      <c r="G6" s="49"/>
      <c r="H6" s="49"/>
    </row>
    <row r="7" spans="1:10">
      <c r="A7" s="25"/>
      <c r="B7" s="25"/>
      <c r="C7" s="26"/>
      <c r="D7" s="27"/>
      <c r="E7" s="28" t="s">
        <v>0</v>
      </c>
      <c r="F7" s="29">
        <f>SUM(H10:H12)</f>
        <v>0</v>
      </c>
      <c r="G7" s="30"/>
      <c r="H7" s="30"/>
    </row>
    <row r="8" spans="1:10" ht="12.75" customHeight="1">
      <c r="A8" s="30"/>
      <c r="B8" s="25"/>
      <c r="C8" s="31"/>
      <c r="D8" s="32"/>
      <c r="E8" s="30"/>
      <c r="F8" s="30"/>
      <c r="G8" s="30"/>
      <c r="H8" s="30"/>
    </row>
    <row r="9" spans="1:10" s="36" customFormat="1" ht="43.15" customHeight="1">
      <c r="A9" s="33" t="s">
        <v>27</v>
      </c>
      <c r="B9" s="33" t="s">
        <v>41</v>
      </c>
      <c r="C9" s="62" t="s">
        <v>28</v>
      </c>
      <c r="D9" s="64" t="s">
        <v>95</v>
      </c>
      <c r="E9" s="33" t="s">
        <v>42</v>
      </c>
      <c r="F9" s="33" t="s">
        <v>43</v>
      </c>
      <c r="G9" s="33" t="s">
        <v>44</v>
      </c>
      <c r="H9" s="33" t="s">
        <v>8</v>
      </c>
    </row>
    <row r="10" spans="1:10" s="36" customFormat="1" ht="60">
      <c r="A10" s="60">
        <v>1</v>
      </c>
      <c r="B10" s="44" t="s">
        <v>105</v>
      </c>
      <c r="C10" s="45">
        <v>4000</v>
      </c>
      <c r="D10" s="65" t="s">
        <v>45</v>
      </c>
      <c r="E10" s="38"/>
      <c r="F10" s="38"/>
      <c r="G10" s="39"/>
      <c r="H10" s="40">
        <f t="shared" ref="H10:H12" si="0">ROUND(ROUND(C10,2)*ROUND(G10,2),2)</f>
        <v>0</v>
      </c>
    </row>
    <row r="11" spans="1:10" s="36" customFormat="1" ht="120">
      <c r="A11" s="60">
        <v>2</v>
      </c>
      <c r="B11" s="44" t="s">
        <v>113</v>
      </c>
      <c r="C11" s="45">
        <v>30</v>
      </c>
      <c r="D11" s="65" t="s">
        <v>73</v>
      </c>
      <c r="E11" s="38"/>
      <c r="F11" s="38"/>
      <c r="G11" s="39"/>
      <c r="H11" s="40"/>
    </row>
    <row r="12" spans="1:10" s="36" customFormat="1" ht="120">
      <c r="A12" s="60">
        <v>3</v>
      </c>
      <c r="B12" s="44" t="s">
        <v>106</v>
      </c>
      <c r="C12" s="46">
        <v>40</v>
      </c>
      <c r="D12" s="65" t="s">
        <v>74</v>
      </c>
      <c r="E12" s="38"/>
      <c r="F12" s="38"/>
      <c r="G12" s="39"/>
      <c r="H12" s="40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showGridLines="0" view="pageBreakPreview" topLeftCell="B1" zoomScale="160" zoomScaleNormal="100" zoomScaleSheetLayoutView="160" zoomScalePageLayoutView="85" workbookViewId="0">
      <selection activeCell="B10" sqref="B10"/>
    </sheetView>
  </sheetViews>
  <sheetFormatPr defaultColWidth="9.140625" defaultRowHeight="15"/>
  <cols>
    <col min="1" max="1" width="5.28515625" style="50" customWidth="1"/>
    <col min="2" max="2" width="74.85546875" style="50" customWidth="1"/>
    <col min="3" max="3" width="9.7109375" style="21" customWidth="1"/>
    <col min="4" max="4" width="7.28515625" style="51" customWidth="1"/>
    <col min="5" max="5" width="22.28515625" style="50" customWidth="1"/>
    <col min="6" max="6" width="19.140625" style="50" customWidth="1"/>
    <col min="7" max="7" width="15.140625" style="50" customWidth="1"/>
    <col min="8" max="8" width="19" style="50" customWidth="1"/>
    <col min="9" max="10" width="14.28515625" style="50" customWidth="1"/>
    <col min="11" max="16384" width="9.140625" style="50"/>
  </cols>
  <sheetData>
    <row r="1" spans="1:10">
      <c r="B1" s="18" t="str">
        <f>'Informacje ogólne'!C4</f>
        <v>DFP.271.166.2018.EP</v>
      </c>
      <c r="C1" s="50"/>
      <c r="H1" s="20" t="s">
        <v>61</v>
      </c>
      <c r="I1" s="20"/>
      <c r="J1" s="20"/>
    </row>
    <row r="2" spans="1:10">
      <c r="E2" s="129"/>
      <c r="F2" s="129"/>
      <c r="G2" s="134" t="s">
        <v>60</v>
      </c>
      <c r="H2" s="134"/>
    </row>
    <row r="4" spans="1:10">
      <c r="B4" s="6" t="s">
        <v>7</v>
      </c>
      <c r="C4" s="48">
        <v>14</v>
      </c>
      <c r="D4" s="22"/>
      <c r="E4" s="23" t="s">
        <v>10</v>
      </c>
      <c r="F4" s="5"/>
      <c r="G4" s="49"/>
      <c r="H4" s="49"/>
    </row>
    <row r="5" spans="1:10">
      <c r="B5" s="6"/>
      <c r="C5" s="24"/>
      <c r="D5" s="22"/>
      <c r="E5" s="23"/>
      <c r="F5" s="5"/>
      <c r="G5" s="49"/>
      <c r="H5" s="49"/>
    </row>
    <row r="6" spans="1:10">
      <c r="A6" s="6"/>
      <c r="C6" s="24"/>
      <c r="D6" s="22"/>
      <c r="E6" s="49"/>
      <c r="F6" s="49"/>
      <c r="G6" s="49"/>
      <c r="H6" s="49"/>
    </row>
    <row r="7" spans="1:10">
      <c r="A7" s="25"/>
      <c r="B7" s="25"/>
      <c r="C7" s="26"/>
      <c r="D7" s="27"/>
      <c r="E7" s="28" t="s">
        <v>0</v>
      </c>
      <c r="F7" s="29">
        <f>SUM(H10:H10)</f>
        <v>0</v>
      </c>
      <c r="G7" s="30"/>
      <c r="H7" s="30"/>
    </row>
    <row r="8" spans="1:10" ht="12.75" customHeight="1">
      <c r="A8" s="30"/>
      <c r="B8" s="25"/>
      <c r="C8" s="31"/>
      <c r="D8" s="32"/>
      <c r="E8" s="30"/>
      <c r="F8" s="30"/>
      <c r="G8" s="30"/>
      <c r="H8" s="30"/>
    </row>
    <row r="9" spans="1:10" s="36" customFormat="1" ht="43.15" customHeight="1">
      <c r="A9" s="33" t="s">
        <v>27</v>
      </c>
      <c r="B9" s="33" t="s">
        <v>41</v>
      </c>
      <c r="C9" s="62" t="s">
        <v>28</v>
      </c>
      <c r="D9" s="64" t="s">
        <v>95</v>
      </c>
      <c r="E9" s="33" t="s">
        <v>42</v>
      </c>
      <c r="F9" s="33" t="s">
        <v>43</v>
      </c>
      <c r="G9" s="33" t="s">
        <v>44</v>
      </c>
      <c r="H9" s="33" t="s">
        <v>8</v>
      </c>
    </row>
    <row r="10" spans="1:10" s="36" customFormat="1" ht="57" customHeight="1">
      <c r="A10" s="60">
        <v>1</v>
      </c>
      <c r="B10" s="44" t="s">
        <v>114</v>
      </c>
      <c r="C10" s="45">
        <v>600</v>
      </c>
      <c r="D10" s="52" t="s">
        <v>45</v>
      </c>
      <c r="E10" s="38"/>
      <c r="F10" s="38"/>
      <c r="G10" s="39"/>
      <c r="H10" s="40">
        <f t="shared" ref="H10" si="0"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showGridLines="0" view="pageBreakPreview" zoomScale="160" zoomScaleNormal="100" zoomScaleSheetLayoutView="160" zoomScalePageLayoutView="85" workbookViewId="0">
      <selection activeCell="B10" sqref="B10"/>
    </sheetView>
  </sheetViews>
  <sheetFormatPr defaultColWidth="9.140625" defaultRowHeight="15"/>
  <cols>
    <col min="1" max="1" width="5.28515625" style="50" customWidth="1"/>
    <col min="2" max="2" width="74.85546875" style="50" customWidth="1"/>
    <col min="3" max="3" width="9.7109375" style="21" customWidth="1"/>
    <col min="4" max="4" width="7.28515625" style="41" customWidth="1"/>
    <col min="5" max="5" width="22.28515625" style="50" customWidth="1"/>
    <col min="6" max="6" width="19.140625" style="50" customWidth="1"/>
    <col min="7" max="7" width="15.140625" style="50" customWidth="1"/>
    <col min="8" max="8" width="19" style="50" customWidth="1"/>
    <col min="9" max="10" width="14.28515625" style="50" customWidth="1"/>
    <col min="11" max="16384" width="9.140625" style="50"/>
  </cols>
  <sheetData>
    <row r="1" spans="1:10">
      <c r="B1" s="18" t="str">
        <f>'Informacje ogólne'!C4</f>
        <v>DFP.271.166.2018.EP</v>
      </c>
      <c r="C1" s="50"/>
      <c r="H1" s="20" t="s">
        <v>61</v>
      </c>
      <c r="I1" s="20"/>
      <c r="J1" s="20"/>
    </row>
    <row r="2" spans="1:10">
      <c r="E2" s="129"/>
      <c r="F2" s="129"/>
      <c r="G2" s="134" t="s">
        <v>60</v>
      </c>
      <c r="H2" s="134"/>
    </row>
    <row r="4" spans="1:10">
      <c r="B4" s="6" t="s">
        <v>7</v>
      </c>
      <c r="C4" s="48">
        <v>15</v>
      </c>
      <c r="D4" s="68"/>
      <c r="E4" s="23" t="s">
        <v>10</v>
      </c>
      <c r="F4" s="5"/>
      <c r="G4" s="49"/>
      <c r="H4" s="49"/>
    </row>
    <row r="5" spans="1:10">
      <c r="B5" s="6"/>
      <c r="C5" s="24"/>
      <c r="D5" s="68"/>
      <c r="E5" s="23"/>
      <c r="F5" s="5"/>
      <c r="G5" s="49"/>
      <c r="H5" s="49"/>
    </row>
    <row r="6" spans="1:10">
      <c r="A6" s="6"/>
      <c r="C6" s="24"/>
      <c r="D6" s="68"/>
      <c r="E6" s="49"/>
      <c r="F6" s="49"/>
      <c r="G6" s="49"/>
      <c r="H6" s="49"/>
    </row>
    <row r="7" spans="1:10">
      <c r="A7" s="25"/>
      <c r="B7" s="25"/>
      <c r="C7" s="26"/>
      <c r="D7" s="66"/>
      <c r="E7" s="28" t="s">
        <v>0</v>
      </c>
      <c r="F7" s="29">
        <f>SUM(H10:H10)</f>
        <v>0</v>
      </c>
      <c r="G7" s="30"/>
      <c r="H7" s="30"/>
    </row>
    <row r="8" spans="1:10" ht="12.75" customHeight="1">
      <c r="A8" s="30"/>
      <c r="B8" s="25"/>
      <c r="C8" s="31"/>
      <c r="D8" s="67"/>
      <c r="E8" s="30"/>
      <c r="F8" s="30"/>
      <c r="G8" s="30"/>
      <c r="H8" s="30"/>
    </row>
    <row r="9" spans="1:10" s="36" customFormat="1" ht="43.15" customHeight="1">
      <c r="A9" s="33" t="s">
        <v>27</v>
      </c>
      <c r="B9" s="33" t="s">
        <v>41</v>
      </c>
      <c r="C9" s="62" t="s">
        <v>28</v>
      </c>
      <c r="D9" s="64" t="s">
        <v>95</v>
      </c>
      <c r="E9" s="33" t="s">
        <v>42</v>
      </c>
      <c r="F9" s="33" t="s">
        <v>43</v>
      </c>
      <c r="G9" s="33" t="s">
        <v>44</v>
      </c>
      <c r="H9" s="33" t="s">
        <v>8</v>
      </c>
    </row>
    <row r="10" spans="1:10" s="36" customFormat="1" ht="39" customHeight="1">
      <c r="A10" s="60">
        <v>1</v>
      </c>
      <c r="B10" s="44" t="s">
        <v>75</v>
      </c>
      <c r="C10" s="45">
        <v>15</v>
      </c>
      <c r="D10" s="65" t="s">
        <v>45</v>
      </c>
      <c r="E10" s="38"/>
      <c r="F10" s="38"/>
      <c r="G10" s="39"/>
      <c r="H10" s="40">
        <f t="shared" ref="H10" si="0"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showGridLines="0" view="pageBreakPreview" zoomScale="145" zoomScaleNormal="100" zoomScaleSheetLayoutView="145" zoomScalePageLayoutView="85" workbookViewId="0">
      <selection activeCell="B10" sqref="B10"/>
    </sheetView>
  </sheetViews>
  <sheetFormatPr defaultColWidth="9.140625" defaultRowHeight="15"/>
  <cols>
    <col min="1" max="1" width="5.28515625" style="50" customWidth="1"/>
    <col min="2" max="2" width="74.85546875" style="50" customWidth="1"/>
    <col min="3" max="3" width="9.7109375" style="21" customWidth="1"/>
    <col min="4" max="4" width="7.28515625" style="51" customWidth="1"/>
    <col min="5" max="5" width="22.28515625" style="50" customWidth="1"/>
    <col min="6" max="6" width="19.140625" style="50" customWidth="1"/>
    <col min="7" max="7" width="15.140625" style="50" customWidth="1"/>
    <col min="8" max="8" width="19" style="50" customWidth="1"/>
    <col min="9" max="10" width="14.28515625" style="50" customWidth="1"/>
    <col min="11" max="16384" width="9.140625" style="50"/>
  </cols>
  <sheetData>
    <row r="1" spans="1:10">
      <c r="B1" s="18" t="str">
        <f>'Informacje ogólne'!C4</f>
        <v>DFP.271.166.2018.EP</v>
      </c>
      <c r="C1" s="50"/>
      <c r="H1" s="20" t="s">
        <v>61</v>
      </c>
      <c r="I1" s="20"/>
      <c r="J1" s="20"/>
    </row>
    <row r="2" spans="1:10">
      <c r="E2" s="129"/>
      <c r="F2" s="129"/>
      <c r="G2" s="134" t="s">
        <v>60</v>
      </c>
      <c r="H2" s="134"/>
    </row>
    <row r="4" spans="1:10">
      <c r="B4" s="6" t="s">
        <v>7</v>
      </c>
      <c r="C4" s="48">
        <v>16</v>
      </c>
      <c r="D4" s="22"/>
      <c r="E4" s="23" t="s">
        <v>10</v>
      </c>
      <c r="F4" s="5"/>
      <c r="G4" s="49"/>
      <c r="H4" s="49"/>
    </row>
    <row r="5" spans="1:10">
      <c r="B5" s="6"/>
      <c r="C5" s="24"/>
      <c r="D5" s="22"/>
      <c r="E5" s="23"/>
      <c r="F5" s="5"/>
      <c r="G5" s="49"/>
      <c r="H5" s="49"/>
    </row>
    <row r="6" spans="1:10">
      <c r="A6" s="6"/>
      <c r="C6" s="24"/>
      <c r="D6" s="22"/>
      <c r="E6" s="49"/>
      <c r="F6" s="49"/>
      <c r="G6" s="49"/>
      <c r="H6" s="49"/>
    </row>
    <row r="7" spans="1:10">
      <c r="A7" s="25"/>
      <c r="B7" s="25"/>
      <c r="C7" s="26"/>
      <c r="D7" s="27"/>
      <c r="E7" s="28" t="s">
        <v>0</v>
      </c>
      <c r="F7" s="29">
        <f>SUM(H10:H10)</f>
        <v>0</v>
      </c>
      <c r="G7" s="30"/>
      <c r="H7" s="30"/>
    </row>
    <row r="8" spans="1:10" ht="12.75" customHeight="1">
      <c r="A8" s="30"/>
      <c r="B8" s="25"/>
      <c r="C8" s="31"/>
      <c r="D8" s="32"/>
      <c r="E8" s="30"/>
      <c r="F8" s="30"/>
      <c r="G8" s="30"/>
      <c r="H8" s="30"/>
    </row>
    <row r="9" spans="1:10" s="36" customFormat="1" ht="43.15" customHeight="1">
      <c r="A9" s="33" t="s">
        <v>27</v>
      </c>
      <c r="B9" s="33" t="s">
        <v>41</v>
      </c>
      <c r="C9" s="62" t="s">
        <v>28</v>
      </c>
      <c r="D9" s="64" t="s">
        <v>95</v>
      </c>
      <c r="E9" s="33" t="s">
        <v>42</v>
      </c>
      <c r="F9" s="33" t="s">
        <v>43</v>
      </c>
      <c r="G9" s="33" t="s">
        <v>44</v>
      </c>
      <c r="H9" s="33" t="s">
        <v>8</v>
      </c>
    </row>
    <row r="10" spans="1:10" s="36" customFormat="1" ht="66" customHeight="1">
      <c r="A10" s="60">
        <v>1</v>
      </c>
      <c r="B10" s="58" t="s">
        <v>99</v>
      </c>
      <c r="C10" s="45">
        <v>1100</v>
      </c>
      <c r="D10" s="65" t="s">
        <v>45</v>
      </c>
      <c r="E10" s="38"/>
      <c r="F10" s="38"/>
      <c r="G10" s="39"/>
      <c r="H10" s="40">
        <f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showGridLines="0" view="pageBreakPreview" zoomScale="145" zoomScaleNormal="100" zoomScaleSheetLayoutView="145" zoomScalePageLayoutView="85" workbookViewId="0">
      <selection activeCell="B12" sqref="B12"/>
    </sheetView>
  </sheetViews>
  <sheetFormatPr defaultColWidth="9.140625" defaultRowHeight="15"/>
  <cols>
    <col min="1" max="1" width="5.28515625" style="50" customWidth="1"/>
    <col min="2" max="2" width="80.85546875" style="50" customWidth="1"/>
    <col min="3" max="3" width="10.85546875" style="21" customWidth="1"/>
    <col min="4" max="4" width="9" style="51" customWidth="1"/>
    <col min="5" max="5" width="22.28515625" style="50" customWidth="1"/>
    <col min="6" max="6" width="19.140625" style="50" customWidth="1"/>
    <col min="7" max="7" width="15.140625" style="50" customWidth="1"/>
    <col min="8" max="8" width="19" style="50" customWidth="1"/>
    <col min="9" max="10" width="14.28515625" style="50" customWidth="1"/>
    <col min="11" max="16384" width="9.140625" style="50"/>
  </cols>
  <sheetData>
    <row r="1" spans="1:10">
      <c r="B1" s="18" t="str">
        <f>'Informacje ogólne'!C4</f>
        <v>DFP.271.166.2018.EP</v>
      </c>
      <c r="C1" s="50"/>
      <c r="H1" s="20" t="s">
        <v>61</v>
      </c>
      <c r="I1" s="20"/>
      <c r="J1" s="20"/>
    </row>
    <row r="2" spans="1:10">
      <c r="E2" s="129"/>
      <c r="F2" s="129"/>
      <c r="G2" s="134" t="s">
        <v>60</v>
      </c>
      <c r="H2" s="134"/>
    </row>
    <row r="4" spans="1:10">
      <c r="B4" s="6" t="s">
        <v>7</v>
      </c>
      <c r="C4" s="48">
        <v>17</v>
      </c>
      <c r="D4" s="22"/>
      <c r="E4" s="23" t="s">
        <v>10</v>
      </c>
      <c r="F4" s="5"/>
      <c r="G4" s="49"/>
      <c r="H4" s="49"/>
    </row>
    <row r="5" spans="1:10">
      <c r="B5" s="6"/>
      <c r="C5" s="24"/>
      <c r="D5" s="22"/>
      <c r="E5" s="23"/>
      <c r="F5" s="5"/>
      <c r="G5" s="49"/>
      <c r="H5" s="49"/>
    </row>
    <row r="6" spans="1:10">
      <c r="A6" s="6"/>
      <c r="C6" s="24"/>
      <c r="D6" s="22"/>
      <c r="E6" s="49"/>
      <c r="F6" s="49"/>
      <c r="G6" s="49"/>
      <c r="H6" s="49"/>
    </row>
    <row r="7" spans="1:10">
      <c r="A7" s="25"/>
      <c r="B7" s="25"/>
      <c r="C7" s="26"/>
      <c r="D7" s="27"/>
      <c r="E7" s="28" t="s">
        <v>0</v>
      </c>
      <c r="F7" s="29">
        <f>SUM(H10:H12)</f>
        <v>0</v>
      </c>
      <c r="G7" s="30"/>
      <c r="H7" s="30"/>
    </row>
    <row r="8" spans="1:10" ht="12.75" customHeight="1">
      <c r="A8" s="30"/>
      <c r="B8" s="25"/>
      <c r="C8" s="31"/>
      <c r="D8" s="32"/>
      <c r="E8" s="30"/>
      <c r="F8" s="30"/>
      <c r="G8" s="30"/>
      <c r="H8" s="30"/>
    </row>
    <row r="9" spans="1:10" s="36" customFormat="1" ht="43.15" customHeight="1">
      <c r="A9" s="33" t="s">
        <v>27</v>
      </c>
      <c r="B9" s="33" t="s">
        <v>41</v>
      </c>
      <c r="C9" s="62" t="s">
        <v>28</v>
      </c>
      <c r="D9" s="64" t="str">
        <f>'część (16)'!D9</f>
        <v>j.m.</v>
      </c>
      <c r="E9" s="33" t="s">
        <v>42</v>
      </c>
      <c r="F9" s="33" t="s">
        <v>43</v>
      </c>
      <c r="G9" s="33" t="s">
        <v>44</v>
      </c>
      <c r="H9" s="33" t="s">
        <v>8</v>
      </c>
    </row>
    <row r="10" spans="1:10" s="36" customFormat="1" ht="27.75" customHeight="1">
      <c r="A10" s="60">
        <v>1</v>
      </c>
      <c r="B10" s="44" t="s">
        <v>76</v>
      </c>
      <c r="C10" s="45">
        <v>300</v>
      </c>
      <c r="D10" s="65" t="s">
        <v>45</v>
      </c>
      <c r="E10" s="38"/>
      <c r="F10" s="38"/>
      <c r="G10" s="39"/>
      <c r="H10" s="40">
        <f t="shared" ref="H10:H12" si="0">ROUND(ROUND(C10,2)*ROUND(G10,2),2)</f>
        <v>0</v>
      </c>
    </row>
    <row r="11" spans="1:10" s="36" customFormat="1" ht="21.75" customHeight="1">
      <c r="A11" s="60">
        <v>2</v>
      </c>
      <c r="B11" s="44" t="s">
        <v>77</v>
      </c>
      <c r="C11" s="46">
        <v>200</v>
      </c>
      <c r="D11" s="65" t="s">
        <v>45</v>
      </c>
      <c r="E11" s="38"/>
      <c r="F11" s="38"/>
      <c r="G11" s="39"/>
      <c r="H11" s="40">
        <f t="shared" si="0"/>
        <v>0</v>
      </c>
    </row>
    <row r="12" spans="1:10" s="36" customFormat="1" ht="40.5" customHeight="1">
      <c r="A12" s="60">
        <v>3</v>
      </c>
      <c r="B12" s="44" t="s">
        <v>78</v>
      </c>
      <c r="C12" s="46">
        <v>30</v>
      </c>
      <c r="D12" s="65" t="s">
        <v>45</v>
      </c>
      <c r="E12" s="38"/>
      <c r="F12" s="38"/>
      <c r="G12" s="39"/>
      <c r="H12" s="40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1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showGridLines="0" view="pageBreakPreview" zoomScale="160" zoomScaleNormal="100" zoomScaleSheetLayoutView="160" zoomScalePageLayoutView="85" workbookViewId="0">
      <selection activeCell="B10" sqref="B10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21" customWidth="1"/>
    <col min="4" max="4" width="7.28515625" style="1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9" width="8" style="7" customWidth="1"/>
    <col min="10" max="10" width="15.85546875" style="7" customWidth="1"/>
    <col min="11" max="11" width="15.85546875" style="42" customWidth="1"/>
    <col min="12" max="12" width="15.85546875" style="7" customWidth="1"/>
    <col min="13" max="14" width="14.28515625" style="7" customWidth="1"/>
    <col min="15" max="15" width="15.28515625" style="7" customWidth="1"/>
    <col min="16" max="16384" width="9.140625" style="7"/>
  </cols>
  <sheetData>
    <row r="1" spans="1:14">
      <c r="B1" s="18" t="str">
        <f>'Informacje ogólne'!C4</f>
        <v>DFP.271.166.2018.EP</v>
      </c>
      <c r="C1" s="7"/>
      <c r="G1" s="134" t="s">
        <v>47</v>
      </c>
      <c r="H1" s="134"/>
      <c r="M1" s="20"/>
      <c r="N1" s="20"/>
    </row>
    <row r="2" spans="1:14">
      <c r="E2" s="129"/>
      <c r="F2" s="129"/>
      <c r="G2" s="134" t="s">
        <v>60</v>
      </c>
      <c r="H2" s="134"/>
    </row>
    <row r="4" spans="1:14">
      <c r="B4" s="6" t="s">
        <v>7</v>
      </c>
      <c r="C4" s="9">
        <v>18</v>
      </c>
      <c r="D4" s="22"/>
      <c r="E4" s="23" t="s">
        <v>10</v>
      </c>
      <c r="F4" s="5"/>
      <c r="G4" s="5"/>
      <c r="H4" s="5"/>
      <c r="N4" s="18"/>
    </row>
    <row r="5" spans="1:14">
      <c r="B5" s="6"/>
      <c r="C5" s="24"/>
      <c r="D5" s="22"/>
      <c r="E5" s="23"/>
      <c r="F5" s="5"/>
      <c r="G5" s="5"/>
      <c r="H5" s="5"/>
      <c r="N5" s="18"/>
    </row>
    <row r="6" spans="1:14">
      <c r="A6" s="6"/>
      <c r="C6" s="24"/>
      <c r="D6" s="22"/>
      <c r="E6" s="1"/>
      <c r="F6" s="1"/>
      <c r="G6" s="1"/>
      <c r="H6" s="1"/>
    </row>
    <row r="7" spans="1:14">
      <c r="A7" s="25"/>
      <c r="B7" s="25"/>
      <c r="C7" s="26"/>
      <c r="D7" s="27"/>
      <c r="E7" s="28" t="s">
        <v>0</v>
      </c>
      <c r="F7" s="29">
        <f>SUM(H10:H10)</f>
        <v>0</v>
      </c>
      <c r="G7" s="30"/>
      <c r="H7" s="30"/>
      <c r="K7" s="7"/>
    </row>
    <row r="8" spans="1:14" ht="12.75" customHeight="1">
      <c r="A8" s="30"/>
      <c r="B8" s="25"/>
      <c r="C8" s="31"/>
      <c r="D8" s="32"/>
      <c r="E8" s="30"/>
      <c r="F8" s="30"/>
      <c r="G8" s="30"/>
      <c r="H8" s="30"/>
      <c r="K8" s="7"/>
    </row>
    <row r="9" spans="1:14" s="36" customFormat="1" ht="43.15" customHeight="1">
      <c r="A9" s="33" t="s">
        <v>27</v>
      </c>
      <c r="B9" s="33" t="s">
        <v>41</v>
      </c>
      <c r="C9" s="62" t="s">
        <v>28</v>
      </c>
      <c r="D9" s="64" t="str">
        <f>'część (17)'!D9</f>
        <v>j.m.</v>
      </c>
      <c r="E9" s="33" t="s">
        <v>42</v>
      </c>
      <c r="F9" s="33" t="s">
        <v>43</v>
      </c>
      <c r="G9" s="33" t="s">
        <v>44</v>
      </c>
      <c r="H9" s="33" t="s">
        <v>8</v>
      </c>
    </row>
    <row r="10" spans="1:14" s="36" customFormat="1" ht="46.5" customHeight="1">
      <c r="A10" s="60">
        <v>1</v>
      </c>
      <c r="B10" s="61" t="s">
        <v>79</v>
      </c>
      <c r="C10" s="97">
        <v>200</v>
      </c>
      <c r="D10" s="63" t="s">
        <v>45</v>
      </c>
      <c r="E10" s="33"/>
      <c r="F10" s="33"/>
      <c r="G10" s="33"/>
      <c r="H10" s="40">
        <f t="shared" ref="H10" si="0">ROUND(ROUND(C10,2)*ROUND(G10,2),2)</f>
        <v>0</v>
      </c>
    </row>
    <row r="11" spans="1:14">
      <c r="B11" s="59"/>
      <c r="K11" s="7"/>
    </row>
    <row r="12" spans="1:14">
      <c r="B12" s="59"/>
      <c r="K12" s="7"/>
    </row>
    <row r="13" spans="1:14">
      <c r="B13" s="59"/>
      <c r="K13" s="7"/>
    </row>
    <row r="14" spans="1:14">
      <c r="B14" s="59"/>
      <c r="K14" s="7"/>
    </row>
    <row r="15" spans="1:14">
      <c r="B15" s="59"/>
    </row>
    <row r="16" spans="1:14">
      <c r="B16" s="59"/>
    </row>
    <row r="17" spans="2:2">
      <c r="B17" s="59"/>
    </row>
    <row r="18" spans="2:2">
      <c r="B18" s="59"/>
    </row>
    <row r="19" spans="2:2">
      <c r="B19" s="59"/>
    </row>
    <row r="20" spans="2:2">
      <c r="B20" s="59"/>
    </row>
  </sheetData>
  <mergeCells count="3">
    <mergeCell ref="G1:H1"/>
    <mergeCell ref="E2:F2"/>
    <mergeCell ref="G2:H2"/>
  </mergeCells>
  <phoneticPr fontId="6" type="noConversion"/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horizontalDpi="300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J11"/>
  <sheetViews>
    <sheetView showGridLines="0" view="pageBreakPreview" zoomScale="130" zoomScaleNormal="100" zoomScaleSheetLayoutView="130" zoomScalePageLayoutView="85" workbookViewId="0">
      <selection activeCell="F7" sqref="F7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21" customWidth="1"/>
    <col min="4" max="4" width="10.28515625" style="1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18" t="str">
        <f>'Informacje ogólne'!C4</f>
        <v>DFP.271.166.2018.EP</v>
      </c>
      <c r="C1" s="7"/>
      <c r="H1" s="20" t="s">
        <v>61</v>
      </c>
      <c r="I1" s="20"/>
      <c r="J1" s="20"/>
    </row>
    <row r="2" spans="1:10">
      <c r="E2" s="129"/>
      <c r="F2" s="129"/>
      <c r="G2" s="134" t="s">
        <v>60</v>
      </c>
      <c r="H2" s="134"/>
    </row>
    <row r="4" spans="1:10">
      <c r="B4" s="6" t="s">
        <v>7</v>
      </c>
      <c r="C4" s="9">
        <v>1</v>
      </c>
      <c r="D4" s="22"/>
      <c r="E4" s="23" t="s">
        <v>10</v>
      </c>
      <c r="F4" s="5"/>
      <c r="G4" s="1"/>
      <c r="H4" s="1"/>
    </row>
    <row r="5" spans="1:10">
      <c r="B5" s="6"/>
      <c r="C5" s="24"/>
      <c r="D5" s="22"/>
      <c r="E5" s="23"/>
      <c r="F5" s="5"/>
      <c r="G5" s="1"/>
      <c r="H5" s="1"/>
    </row>
    <row r="6" spans="1:10">
      <c r="A6" s="6"/>
      <c r="C6" s="24"/>
      <c r="D6" s="22"/>
      <c r="E6" s="1"/>
      <c r="F6" s="1"/>
      <c r="G6" s="1"/>
      <c r="H6" s="1"/>
    </row>
    <row r="7" spans="1:10">
      <c r="A7" s="25"/>
      <c r="B7" s="25"/>
      <c r="C7" s="26"/>
      <c r="D7" s="27"/>
      <c r="E7" s="28" t="s">
        <v>0</v>
      </c>
      <c r="F7" s="29">
        <f>SUM(H10:H11)</f>
        <v>0</v>
      </c>
      <c r="G7" s="30"/>
      <c r="H7" s="30"/>
    </row>
    <row r="8" spans="1:10" ht="12.75" customHeight="1">
      <c r="A8" s="30"/>
      <c r="B8" s="25"/>
      <c r="C8" s="31"/>
      <c r="D8" s="32"/>
      <c r="E8" s="30"/>
      <c r="F8" s="30"/>
      <c r="G8" s="30"/>
      <c r="H8" s="30"/>
    </row>
    <row r="9" spans="1:10" s="36" customFormat="1" ht="43.15" customHeight="1">
      <c r="A9" s="33" t="s">
        <v>27</v>
      </c>
      <c r="B9" s="33" t="s">
        <v>41</v>
      </c>
      <c r="C9" s="62" t="s">
        <v>28</v>
      </c>
      <c r="D9" s="64" t="s">
        <v>95</v>
      </c>
      <c r="E9" s="33" t="s">
        <v>42</v>
      </c>
      <c r="F9" s="33" t="s">
        <v>43</v>
      </c>
      <c r="G9" s="33" t="s">
        <v>44</v>
      </c>
      <c r="H9" s="33" t="s">
        <v>8</v>
      </c>
    </row>
    <row r="10" spans="1:10" s="41" customFormat="1" ht="43.15" customHeight="1">
      <c r="A10" s="60">
        <v>1</v>
      </c>
      <c r="B10" s="61" t="s">
        <v>63</v>
      </c>
      <c r="C10" s="85">
        <v>3000</v>
      </c>
      <c r="D10" s="35" t="s">
        <v>45</v>
      </c>
      <c r="E10" s="60"/>
      <c r="F10" s="60"/>
      <c r="G10" s="87"/>
      <c r="H10" s="40">
        <f>ROUND(ROUND(C10,2)*ROUND(G10,2),2)</f>
        <v>0</v>
      </c>
    </row>
    <row r="11" spans="1:10" s="41" customFormat="1" ht="36" customHeight="1">
      <c r="A11" s="60">
        <v>2</v>
      </c>
      <c r="B11" s="44" t="s">
        <v>94</v>
      </c>
      <c r="C11" s="45">
        <v>3700</v>
      </c>
      <c r="D11" s="65" t="s">
        <v>45</v>
      </c>
      <c r="E11" s="38"/>
      <c r="F11" s="38"/>
      <c r="G11" s="88"/>
      <c r="H11" s="40">
        <f>ROUND(ROUND(C11,2)*ROUND(G11,2),2)</f>
        <v>0</v>
      </c>
    </row>
  </sheetData>
  <mergeCells count="2">
    <mergeCell ref="E2:F2"/>
    <mergeCell ref="G2:H2"/>
  </mergeCells>
  <phoneticPr fontId="0" type="noConversion"/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showGridLines="0" view="pageBreakPreview" zoomScale="145" zoomScaleNormal="100" zoomScaleSheetLayoutView="145" zoomScalePageLayoutView="85" workbookViewId="0">
      <selection activeCell="B10" sqref="B10"/>
    </sheetView>
  </sheetViews>
  <sheetFormatPr defaultColWidth="9.140625" defaultRowHeight="15"/>
  <cols>
    <col min="1" max="1" width="5.28515625" style="50" customWidth="1"/>
    <col min="2" max="2" width="74.85546875" style="50" customWidth="1"/>
    <col min="3" max="3" width="9.7109375" style="21" customWidth="1"/>
    <col min="4" max="4" width="7.28515625" style="51" customWidth="1"/>
    <col min="5" max="5" width="22.28515625" style="50" customWidth="1"/>
    <col min="6" max="6" width="19.140625" style="50" customWidth="1"/>
    <col min="7" max="7" width="15.140625" style="50" customWidth="1"/>
    <col min="8" max="8" width="19" style="50" customWidth="1"/>
    <col min="9" max="10" width="14.28515625" style="50" customWidth="1"/>
    <col min="11" max="16384" width="9.140625" style="50"/>
  </cols>
  <sheetData>
    <row r="1" spans="1:10">
      <c r="B1" s="18" t="str">
        <f>'Informacje ogólne'!C4</f>
        <v>DFP.271.166.2018.EP</v>
      </c>
      <c r="C1" s="50"/>
      <c r="H1" s="20" t="s">
        <v>61</v>
      </c>
      <c r="I1" s="20"/>
      <c r="J1" s="20"/>
    </row>
    <row r="2" spans="1:10">
      <c r="E2" s="129"/>
      <c r="F2" s="129"/>
      <c r="G2" s="134" t="s">
        <v>60</v>
      </c>
      <c r="H2" s="134"/>
    </row>
    <row r="4" spans="1:10">
      <c r="B4" s="6" t="s">
        <v>7</v>
      </c>
      <c r="C4" s="48">
        <v>19</v>
      </c>
      <c r="D4" s="22"/>
      <c r="E4" s="23" t="s">
        <v>10</v>
      </c>
      <c r="F4" s="5"/>
      <c r="G4" s="49"/>
      <c r="H4" s="49"/>
    </row>
    <row r="5" spans="1:10">
      <c r="B5" s="6"/>
      <c r="C5" s="24"/>
      <c r="D5" s="22"/>
      <c r="E5" s="23"/>
      <c r="F5" s="5"/>
      <c r="G5" s="49"/>
      <c r="H5" s="49"/>
    </row>
    <row r="6" spans="1:10">
      <c r="A6" s="6"/>
      <c r="C6" s="24"/>
      <c r="D6" s="22"/>
      <c r="E6" s="49"/>
      <c r="F6" s="49"/>
      <c r="G6" s="49"/>
      <c r="H6" s="49"/>
    </row>
    <row r="7" spans="1:10">
      <c r="A7" s="25"/>
      <c r="B7" s="25"/>
      <c r="C7" s="26"/>
      <c r="D7" s="27"/>
      <c r="E7" s="28" t="s">
        <v>0</v>
      </c>
      <c r="F7" s="29">
        <f>SUM(H10:H10)</f>
        <v>0</v>
      </c>
      <c r="G7" s="30"/>
      <c r="H7" s="30"/>
    </row>
    <row r="8" spans="1:10" ht="12.75" customHeight="1">
      <c r="A8" s="30"/>
      <c r="B8" s="25"/>
      <c r="C8" s="31"/>
      <c r="D8" s="32"/>
      <c r="E8" s="30"/>
      <c r="F8" s="30"/>
      <c r="G8" s="30"/>
      <c r="H8" s="30"/>
    </row>
    <row r="9" spans="1:10" s="36" customFormat="1" ht="43.15" customHeight="1">
      <c r="A9" s="33" t="s">
        <v>27</v>
      </c>
      <c r="B9" s="33" t="s">
        <v>41</v>
      </c>
      <c r="C9" s="62" t="s">
        <v>28</v>
      </c>
      <c r="D9" s="64" t="str">
        <f>'część (18)'!D9</f>
        <v>j.m.</v>
      </c>
      <c r="E9" s="33" t="s">
        <v>42</v>
      </c>
      <c r="F9" s="33" t="s">
        <v>43</v>
      </c>
      <c r="G9" s="33" t="s">
        <v>44</v>
      </c>
      <c r="H9" s="33" t="s">
        <v>8</v>
      </c>
    </row>
    <row r="10" spans="1:10" s="36" customFormat="1" ht="92.25" customHeight="1">
      <c r="A10" s="60">
        <v>1</v>
      </c>
      <c r="B10" s="44" t="s">
        <v>115</v>
      </c>
      <c r="C10" s="45">
        <v>4000</v>
      </c>
      <c r="D10" s="52" t="s">
        <v>45</v>
      </c>
      <c r="E10" s="38"/>
      <c r="F10" s="38"/>
      <c r="G10" s="39"/>
      <c r="H10" s="40">
        <f t="shared" ref="H10" si="0"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showGridLines="0" view="pageBreakPreview" zoomScaleNormal="100" zoomScaleSheetLayoutView="100" zoomScalePageLayoutView="85" workbookViewId="0">
      <selection activeCell="B19" sqref="B19"/>
    </sheetView>
  </sheetViews>
  <sheetFormatPr defaultColWidth="9.140625" defaultRowHeight="15"/>
  <cols>
    <col min="1" max="1" width="5.28515625" style="41" customWidth="1"/>
    <col min="2" max="2" width="74.85546875" style="50" customWidth="1"/>
    <col min="3" max="3" width="9.7109375" style="21" customWidth="1"/>
    <col min="4" max="4" width="7.28515625" style="51" customWidth="1"/>
    <col min="5" max="5" width="22.28515625" style="50" customWidth="1"/>
    <col min="6" max="6" width="19.140625" style="50" customWidth="1"/>
    <col min="7" max="7" width="15.140625" style="50" customWidth="1"/>
    <col min="8" max="8" width="19" style="50" customWidth="1"/>
    <col min="9" max="10" width="14.28515625" style="50" customWidth="1"/>
    <col min="11" max="16384" width="9.140625" style="50"/>
  </cols>
  <sheetData>
    <row r="1" spans="1:10">
      <c r="B1" s="18" t="str">
        <f>'Informacje ogólne'!C4</f>
        <v>DFP.271.166.2018.EP</v>
      </c>
      <c r="C1" s="50"/>
      <c r="H1" s="20" t="s">
        <v>61</v>
      </c>
      <c r="I1" s="20"/>
      <c r="J1" s="20"/>
    </row>
    <row r="2" spans="1:10">
      <c r="E2" s="129"/>
      <c r="F2" s="129"/>
      <c r="G2" s="134" t="s">
        <v>60</v>
      </c>
      <c r="H2" s="134"/>
    </row>
    <row r="4" spans="1:10">
      <c r="B4" s="6" t="s">
        <v>7</v>
      </c>
      <c r="C4" s="48">
        <v>20</v>
      </c>
      <c r="D4" s="22"/>
      <c r="E4" s="23" t="s">
        <v>10</v>
      </c>
      <c r="F4" s="5"/>
      <c r="G4" s="49"/>
      <c r="H4" s="49"/>
    </row>
    <row r="5" spans="1:10">
      <c r="B5" s="6"/>
      <c r="C5" s="24"/>
      <c r="D5" s="22"/>
      <c r="E5" s="23"/>
      <c r="F5" s="5"/>
      <c r="G5" s="49"/>
      <c r="H5" s="49"/>
    </row>
    <row r="6" spans="1:10">
      <c r="A6" s="36"/>
      <c r="C6" s="24"/>
      <c r="D6" s="22"/>
      <c r="E6" s="49"/>
      <c r="F6" s="49"/>
      <c r="G6" s="49"/>
      <c r="H6" s="49"/>
    </row>
    <row r="7" spans="1:10">
      <c r="A7" s="69"/>
      <c r="B7" s="25"/>
      <c r="C7" s="26"/>
      <c r="D7" s="27"/>
      <c r="E7" s="28" t="s">
        <v>0</v>
      </c>
      <c r="F7" s="29">
        <f>SUM(H10:H10)</f>
        <v>0</v>
      </c>
      <c r="G7" s="30"/>
      <c r="H7" s="30"/>
    </row>
    <row r="8" spans="1:10" ht="12.75" customHeight="1">
      <c r="A8" s="67"/>
      <c r="B8" s="25"/>
      <c r="C8" s="31"/>
      <c r="D8" s="32"/>
      <c r="E8" s="30"/>
      <c r="F8" s="30"/>
      <c r="G8" s="30"/>
      <c r="H8" s="30"/>
    </row>
    <row r="9" spans="1:10" s="36" customFormat="1" ht="43.15" customHeight="1">
      <c r="A9" s="33" t="s">
        <v>27</v>
      </c>
      <c r="B9" s="33" t="s">
        <v>41</v>
      </c>
      <c r="C9" s="62" t="s">
        <v>28</v>
      </c>
      <c r="D9" s="64" t="str">
        <f>'część (19)'!D9</f>
        <v>j.m.</v>
      </c>
      <c r="E9" s="33" t="s">
        <v>42</v>
      </c>
      <c r="F9" s="33" t="s">
        <v>43</v>
      </c>
      <c r="G9" s="33" t="s">
        <v>44</v>
      </c>
      <c r="H9" s="33" t="s">
        <v>8</v>
      </c>
    </row>
    <row r="10" spans="1:10" s="36" customFormat="1" ht="33" customHeight="1">
      <c r="A10" s="60">
        <v>1</v>
      </c>
      <c r="B10" s="44" t="s">
        <v>100</v>
      </c>
      <c r="C10" s="45">
        <v>240</v>
      </c>
      <c r="D10" s="65" t="s">
        <v>45</v>
      </c>
      <c r="E10" s="38"/>
      <c r="F10" s="38"/>
      <c r="G10" s="39"/>
      <c r="H10" s="40">
        <f t="shared" ref="H10" si="0"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showGridLines="0" view="pageBreakPreview" zoomScale="115" zoomScaleNormal="100" zoomScaleSheetLayoutView="115" zoomScalePageLayoutView="85" workbookViewId="0">
      <selection activeCell="G10" sqref="G10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21" customWidth="1"/>
    <col min="4" max="4" width="7.28515625" style="19" customWidth="1"/>
    <col min="5" max="5" width="22.28515625" style="7" customWidth="1"/>
    <col min="6" max="6" width="19.140625" style="7" customWidth="1"/>
    <col min="7" max="7" width="17.28515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18" t="str">
        <f>'Informacje ogólne'!C4</f>
        <v>DFP.271.166.2018.EP</v>
      </c>
      <c r="C1" s="7"/>
      <c r="H1" s="20" t="s">
        <v>61</v>
      </c>
      <c r="I1" s="20"/>
      <c r="J1" s="20"/>
    </row>
    <row r="2" spans="1:10">
      <c r="E2" s="129"/>
      <c r="F2" s="129"/>
      <c r="G2" s="134" t="s">
        <v>60</v>
      </c>
      <c r="H2" s="134"/>
    </row>
    <row r="4" spans="1:10">
      <c r="B4" s="6" t="s">
        <v>7</v>
      </c>
      <c r="C4" s="9">
        <v>2</v>
      </c>
      <c r="D4" s="22"/>
      <c r="E4" s="23" t="s">
        <v>10</v>
      </c>
      <c r="F4" s="5"/>
      <c r="G4" s="1"/>
      <c r="H4" s="1"/>
    </row>
    <row r="5" spans="1:10">
      <c r="B5" s="6"/>
      <c r="C5" s="24"/>
      <c r="D5" s="22"/>
      <c r="E5" s="23"/>
      <c r="F5" s="5"/>
      <c r="G5" s="1"/>
      <c r="H5" s="1"/>
    </row>
    <row r="6" spans="1:10">
      <c r="A6" s="6"/>
      <c r="C6" s="24"/>
      <c r="D6" s="22"/>
      <c r="E6" s="1"/>
      <c r="F6" s="1"/>
      <c r="G6" s="1"/>
      <c r="H6" s="1"/>
    </row>
    <row r="7" spans="1:10">
      <c r="A7" s="25"/>
      <c r="B7" s="25"/>
      <c r="C7" s="26"/>
      <c r="D7" s="27"/>
      <c r="E7" s="28" t="s">
        <v>0</v>
      </c>
      <c r="F7" s="29">
        <f>SUM(H10:H10)</f>
        <v>0</v>
      </c>
      <c r="G7" s="30"/>
      <c r="H7" s="30"/>
    </row>
    <row r="8" spans="1:10" ht="12.75" customHeight="1">
      <c r="A8" s="30"/>
      <c r="B8" s="25"/>
      <c r="C8" s="31"/>
      <c r="D8" s="32"/>
      <c r="E8" s="30"/>
      <c r="F8" s="30"/>
      <c r="G8" s="30"/>
      <c r="H8" s="30"/>
    </row>
    <row r="9" spans="1:10" s="36" customFormat="1" ht="42.75" customHeight="1">
      <c r="A9" s="33" t="s">
        <v>27</v>
      </c>
      <c r="B9" s="33" t="s">
        <v>41</v>
      </c>
      <c r="C9" s="62" t="s">
        <v>28</v>
      </c>
      <c r="D9" s="64" t="s">
        <v>95</v>
      </c>
      <c r="E9" s="33" t="s">
        <v>42</v>
      </c>
      <c r="F9" s="33" t="s">
        <v>43</v>
      </c>
      <c r="G9" s="33" t="s">
        <v>44</v>
      </c>
      <c r="H9" s="33" t="s">
        <v>8</v>
      </c>
    </row>
    <row r="10" spans="1:10" s="36" customFormat="1" ht="48" customHeight="1">
      <c r="A10" s="61">
        <v>1</v>
      </c>
      <c r="B10" s="44" t="s">
        <v>96</v>
      </c>
      <c r="C10" s="45">
        <v>250</v>
      </c>
      <c r="D10" s="37" t="s">
        <v>45</v>
      </c>
      <c r="E10" s="38"/>
      <c r="F10" s="38"/>
      <c r="G10" s="39"/>
      <c r="H10" s="40">
        <f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showGridLines="0" view="pageBreakPreview" zoomScale="130" zoomScaleNormal="100" zoomScaleSheetLayoutView="130" zoomScalePageLayoutView="85" workbookViewId="0">
      <selection activeCell="A10" sqref="A10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21" customWidth="1"/>
    <col min="4" max="4" width="7.28515625" style="1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18" t="str">
        <f>'Informacje ogólne'!C4</f>
        <v>DFP.271.166.2018.EP</v>
      </c>
      <c r="C1" s="7"/>
      <c r="H1" s="20" t="s">
        <v>61</v>
      </c>
      <c r="I1" s="20"/>
      <c r="J1" s="20"/>
    </row>
    <row r="2" spans="1:10">
      <c r="E2" s="129"/>
      <c r="F2" s="129"/>
      <c r="G2" s="134" t="s">
        <v>60</v>
      </c>
      <c r="H2" s="134"/>
    </row>
    <row r="4" spans="1:10">
      <c r="B4" s="6" t="s">
        <v>7</v>
      </c>
      <c r="C4" s="9">
        <v>3</v>
      </c>
      <c r="D4" s="22"/>
      <c r="E4" s="23" t="s">
        <v>10</v>
      </c>
      <c r="F4" s="5"/>
      <c r="G4" s="1"/>
      <c r="H4" s="1"/>
    </row>
    <row r="5" spans="1:10">
      <c r="B5" s="6"/>
      <c r="C5" s="24"/>
      <c r="D5" s="22"/>
      <c r="E5" s="23"/>
      <c r="F5" s="5"/>
      <c r="G5" s="1"/>
      <c r="H5" s="1"/>
    </row>
    <row r="6" spans="1:10">
      <c r="A6" s="6"/>
      <c r="C6" s="24"/>
      <c r="D6" s="22"/>
      <c r="E6" s="1"/>
      <c r="F6" s="1"/>
      <c r="G6" s="1"/>
      <c r="H6" s="1"/>
    </row>
    <row r="7" spans="1:10">
      <c r="A7" s="25"/>
      <c r="B7" s="25"/>
      <c r="C7" s="26"/>
      <c r="D7" s="27"/>
      <c r="E7" s="28" t="s">
        <v>0</v>
      </c>
      <c r="F7" s="29">
        <f>SUM(H10:H10)</f>
        <v>0</v>
      </c>
      <c r="G7" s="30"/>
      <c r="H7" s="30"/>
    </row>
    <row r="8" spans="1:10" ht="12.75" customHeight="1">
      <c r="A8" s="30"/>
      <c r="B8" s="25"/>
      <c r="C8" s="31"/>
      <c r="D8" s="32"/>
      <c r="E8" s="30"/>
      <c r="F8" s="30"/>
      <c r="G8" s="30"/>
      <c r="H8" s="30"/>
    </row>
    <row r="9" spans="1:10" s="36" customFormat="1" ht="43.15" customHeight="1">
      <c r="A9" s="33" t="s">
        <v>27</v>
      </c>
      <c r="B9" s="33" t="s">
        <v>41</v>
      </c>
      <c r="C9" s="62" t="s">
        <v>28</v>
      </c>
      <c r="D9" s="64" t="s">
        <v>95</v>
      </c>
      <c r="E9" s="33" t="s">
        <v>42</v>
      </c>
      <c r="F9" s="33" t="s">
        <v>43</v>
      </c>
      <c r="G9" s="33" t="s">
        <v>44</v>
      </c>
      <c r="H9" s="33" t="s">
        <v>8</v>
      </c>
    </row>
    <row r="10" spans="1:10" s="36" customFormat="1" ht="49.5" customHeight="1">
      <c r="A10" s="61">
        <v>1</v>
      </c>
      <c r="B10" s="44" t="s">
        <v>64</v>
      </c>
      <c r="C10" s="45">
        <v>2500</v>
      </c>
      <c r="D10" s="37" t="s">
        <v>45</v>
      </c>
      <c r="E10" s="38"/>
      <c r="F10" s="38"/>
      <c r="G10" s="39"/>
      <c r="H10" s="40">
        <f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showGridLines="0" view="pageBreakPreview" zoomScaleNormal="100" zoomScaleSheetLayoutView="100" zoomScalePageLayoutView="85" workbookViewId="0">
      <selection activeCell="B10" sqref="B10"/>
    </sheetView>
  </sheetViews>
  <sheetFormatPr defaultColWidth="9.140625" defaultRowHeight="15"/>
  <cols>
    <col min="1" max="1" width="5.28515625" style="7" customWidth="1"/>
    <col min="2" max="2" width="75.7109375" style="7" customWidth="1"/>
    <col min="3" max="3" width="9.7109375" style="21" customWidth="1"/>
    <col min="4" max="4" width="10.7109375" style="1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18" t="str">
        <f>'Informacje ogólne'!C4</f>
        <v>DFP.271.166.2018.EP</v>
      </c>
      <c r="C1" s="7"/>
      <c r="H1" s="20" t="s">
        <v>61</v>
      </c>
      <c r="I1" s="20"/>
      <c r="J1" s="20"/>
    </row>
    <row r="2" spans="1:10">
      <c r="E2" s="129"/>
      <c r="F2" s="129"/>
      <c r="G2" s="134" t="s">
        <v>60</v>
      </c>
      <c r="H2" s="134"/>
    </row>
    <row r="4" spans="1:10">
      <c r="B4" s="6" t="s">
        <v>7</v>
      </c>
      <c r="C4" s="9">
        <v>4</v>
      </c>
      <c r="D4" s="22"/>
      <c r="E4" s="23" t="s">
        <v>10</v>
      </c>
      <c r="F4" s="5"/>
      <c r="G4" s="1"/>
      <c r="H4" s="1"/>
    </row>
    <row r="5" spans="1:10">
      <c r="B5" s="6"/>
      <c r="C5" s="24"/>
      <c r="D5" s="22"/>
      <c r="E5" s="23"/>
      <c r="F5" s="5"/>
      <c r="G5" s="1"/>
      <c r="H5" s="1"/>
    </row>
    <row r="6" spans="1:10">
      <c r="A6" s="6"/>
      <c r="C6" s="24"/>
      <c r="D6" s="22"/>
      <c r="E6" s="1"/>
      <c r="F6" s="1"/>
      <c r="G6" s="1"/>
      <c r="H6" s="1"/>
    </row>
    <row r="7" spans="1:10">
      <c r="A7" s="25"/>
      <c r="B7" s="25"/>
      <c r="C7" s="26"/>
      <c r="D7" s="27"/>
      <c r="E7" s="28" t="s">
        <v>0</v>
      </c>
      <c r="F7" s="29">
        <f>SUM(H10:H10)</f>
        <v>0</v>
      </c>
      <c r="G7" s="30"/>
      <c r="H7" s="30"/>
    </row>
    <row r="8" spans="1:10" ht="12.75" customHeight="1">
      <c r="A8" s="30"/>
      <c r="B8" s="25"/>
      <c r="C8" s="31"/>
      <c r="D8" s="32"/>
      <c r="E8" s="30"/>
      <c r="F8" s="30"/>
      <c r="G8" s="30"/>
      <c r="H8" s="30"/>
    </row>
    <row r="9" spans="1:10" s="36" customFormat="1" ht="43.15" customHeight="1">
      <c r="A9" s="33" t="s">
        <v>27</v>
      </c>
      <c r="B9" s="33" t="s">
        <v>41</v>
      </c>
      <c r="C9" s="34" t="s">
        <v>28</v>
      </c>
      <c r="D9" s="64" t="s">
        <v>95</v>
      </c>
      <c r="E9" s="33" t="s">
        <v>42</v>
      </c>
      <c r="F9" s="33" t="s">
        <v>43</v>
      </c>
      <c r="G9" s="33" t="s">
        <v>44</v>
      </c>
      <c r="H9" s="33" t="s">
        <v>8</v>
      </c>
    </row>
    <row r="10" spans="1:10" s="36" customFormat="1" ht="19.5" customHeight="1">
      <c r="A10" s="60">
        <v>1</v>
      </c>
      <c r="B10" s="44" t="s">
        <v>65</v>
      </c>
      <c r="C10" s="45">
        <v>3000</v>
      </c>
      <c r="D10" s="37" t="s">
        <v>45</v>
      </c>
      <c r="E10" s="38"/>
      <c r="F10" s="38"/>
      <c r="G10" s="39"/>
      <c r="H10" s="40">
        <f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showGridLines="0" view="pageBreakPreview" zoomScaleNormal="100" zoomScaleSheetLayoutView="100" zoomScalePageLayoutView="85" workbookViewId="0">
      <selection activeCell="B10" sqref="B10"/>
    </sheetView>
  </sheetViews>
  <sheetFormatPr defaultColWidth="9.140625" defaultRowHeight="15"/>
  <cols>
    <col min="1" max="1" width="5.28515625" style="53" customWidth="1"/>
    <col min="2" max="2" width="74.85546875" style="53" customWidth="1"/>
    <col min="3" max="3" width="9.7109375" style="21" customWidth="1"/>
    <col min="4" max="4" width="9.5703125" style="56" customWidth="1"/>
    <col min="5" max="5" width="22.28515625" style="53" customWidth="1"/>
    <col min="6" max="6" width="19.140625" style="53" customWidth="1"/>
    <col min="7" max="7" width="15.140625" style="53" customWidth="1"/>
    <col min="8" max="8" width="19" style="53" customWidth="1"/>
    <col min="9" max="10" width="14.28515625" style="53" customWidth="1"/>
    <col min="11" max="16384" width="9.140625" style="53"/>
  </cols>
  <sheetData>
    <row r="1" spans="1:10">
      <c r="B1" s="18" t="str">
        <f>'Informacje ogólne'!C4</f>
        <v>DFP.271.166.2018.EP</v>
      </c>
      <c r="C1" s="53"/>
      <c r="H1" s="20" t="s">
        <v>61</v>
      </c>
      <c r="I1" s="20"/>
      <c r="J1" s="20"/>
    </row>
    <row r="2" spans="1:10">
      <c r="E2" s="129"/>
      <c r="F2" s="129"/>
      <c r="G2" s="134" t="s">
        <v>60</v>
      </c>
      <c r="H2" s="134"/>
    </row>
    <row r="4" spans="1:10">
      <c r="B4" s="6" t="s">
        <v>7</v>
      </c>
      <c r="C4" s="55">
        <v>5</v>
      </c>
      <c r="D4" s="22"/>
      <c r="E4" s="23" t="s">
        <v>10</v>
      </c>
      <c r="F4" s="5"/>
      <c r="G4" s="54"/>
      <c r="H4" s="54"/>
    </row>
    <row r="5" spans="1:10">
      <c r="B5" s="6"/>
      <c r="C5" s="24"/>
      <c r="D5" s="22"/>
      <c r="E5" s="23"/>
      <c r="F5" s="5"/>
      <c r="G5" s="54"/>
      <c r="H5" s="54"/>
    </row>
    <row r="6" spans="1:10">
      <c r="A6" s="6"/>
      <c r="C6" s="24"/>
      <c r="D6" s="22"/>
      <c r="E6" s="54"/>
      <c r="F6" s="54"/>
      <c r="G6" s="54"/>
      <c r="H6" s="54"/>
    </row>
    <row r="7" spans="1:10">
      <c r="A7" s="25"/>
      <c r="B7" s="25"/>
      <c r="C7" s="26"/>
      <c r="D7" s="27"/>
      <c r="E7" s="28" t="s">
        <v>0</v>
      </c>
      <c r="F7" s="29">
        <f>SUM(H10:H11)</f>
        <v>0</v>
      </c>
      <c r="G7" s="30"/>
      <c r="H7" s="30"/>
    </row>
    <row r="8" spans="1:10" ht="12.75" customHeight="1">
      <c r="A8" s="30"/>
      <c r="B8" s="25"/>
      <c r="C8" s="31"/>
      <c r="D8" s="32"/>
      <c r="E8" s="30"/>
      <c r="F8" s="30"/>
      <c r="G8" s="30"/>
      <c r="H8" s="30"/>
    </row>
    <row r="9" spans="1:10" s="36" customFormat="1" ht="43.15" customHeight="1">
      <c r="A9" s="33" t="s">
        <v>27</v>
      </c>
      <c r="B9" s="33" t="s">
        <v>41</v>
      </c>
      <c r="C9" s="34" t="s">
        <v>28</v>
      </c>
      <c r="D9" s="64" t="s">
        <v>95</v>
      </c>
      <c r="E9" s="33" t="s">
        <v>42</v>
      </c>
      <c r="F9" s="33" t="s">
        <v>43</v>
      </c>
      <c r="G9" s="33" t="s">
        <v>44</v>
      </c>
      <c r="H9" s="33" t="s">
        <v>8</v>
      </c>
    </row>
    <row r="10" spans="1:10" s="36" customFormat="1" ht="43.15" customHeight="1">
      <c r="A10" s="60">
        <v>1</v>
      </c>
      <c r="B10" s="61" t="s">
        <v>66</v>
      </c>
      <c r="C10" s="85">
        <v>8000</v>
      </c>
      <c r="D10" s="65" t="s">
        <v>45</v>
      </c>
      <c r="E10" s="33"/>
      <c r="F10" s="33"/>
      <c r="G10" s="33"/>
      <c r="H10" s="40">
        <f>ROUND(ROUND(C10,2)*ROUND(G10,2),2)</f>
        <v>0</v>
      </c>
    </row>
    <row r="11" spans="1:10" s="36" customFormat="1" ht="40.5" customHeight="1">
      <c r="A11" s="60">
        <v>2</v>
      </c>
      <c r="B11" s="44" t="s">
        <v>67</v>
      </c>
      <c r="C11" s="45">
        <v>250</v>
      </c>
      <c r="D11" s="65" t="s">
        <v>45</v>
      </c>
      <c r="E11" s="38"/>
      <c r="F11" s="38"/>
      <c r="G11" s="39"/>
      <c r="H11" s="40">
        <f>ROUND(ROUND(C11,2)*ROUND(G11,2),2)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showGridLines="0" view="pageBreakPreview" zoomScale="145" zoomScaleNormal="100" zoomScaleSheetLayoutView="145" zoomScalePageLayoutView="85" workbookViewId="0">
      <selection activeCell="B13" sqref="B13"/>
    </sheetView>
  </sheetViews>
  <sheetFormatPr defaultColWidth="9.140625" defaultRowHeight="15"/>
  <cols>
    <col min="1" max="1" width="5.28515625" style="50" customWidth="1"/>
    <col min="2" max="2" width="74.85546875" style="50" customWidth="1"/>
    <col min="3" max="3" width="10.42578125" style="21" bestFit="1" customWidth="1"/>
    <col min="4" max="4" width="9.5703125" style="51" customWidth="1"/>
    <col min="5" max="5" width="22.28515625" style="50" customWidth="1"/>
    <col min="6" max="6" width="19.140625" style="50" customWidth="1"/>
    <col min="7" max="7" width="15.140625" style="50" customWidth="1"/>
    <col min="8" max="8" width="19" style="50" customWidth="1"/>
    <col min="9" max="10" width="14.28515625" style="50" customWidth="1"/>
    <col min="11" max="16384" width="9.140625" style="50"/>
  </cols>
  <sheetData>
    <row r="1" spans="1:10">
      <c r="B1" s="18" t="str">
        <f>'Informacje ogólne'!C4</f>
        <v>DFP.271.166.2018.EP</v>
      </c>
      <c r="C1" s="50"/>
      <c r="H1" s="20" t="s">
        <v>61</v>
      </c>
      <c r="I1" s="20"/>
      <c r="J1" s="20"/>
    </row>
    <row r="2" spans="1:10">
      <c r="E2" s="129"/>
      <c r="F2" s="129"/>
      <c r="G2" s="134" t="s">
        <v>60</v>
      </c>
      <c r="H2" s="134"/>
    </row>
    <row r="4" spans="1:10">
      <c r="B4" s="6" t="s">
        <v>7</v>
      </c>
      <c r="C4" s="48">
        <v>6</v>
      </c>
      <c r="D4" s="22"/>
      <c r="E4" s="23" t="s">
        <v>10</v>
      </c>
      <c r="F4" s="5"/>
      <c r="G4" s="49"/>
      <c r="H4" s="49"/>
    </row>
    <row r="5" spans="1:10">
      <c r="B5" s="6"/>
      <c r="C5" s="24"/>
      <c r="D5" s="22"/>
      <c r="E5" s="23"/>
      <c r="F5" s="5"/>
      <c r="G5" s="49"/>
      <c r="H5" s="49"/>
    </row>
    <row r="6" spans="1:10">
      <c r="A6" s="6"/>
      <c r="C6" s="24"/>
      <c r="D6" s="22"/>
      <c r="E6" s="49"/>
      <c r="F6" s="49"/>
      <c r="G6" s="49"/>
      <c r="H6" s="49"/>
    </row>
    <row r="7" spans="1:10">
      <c r="A7" s="25"/>
      <c r="B7" s="25"/>
      <c r="C7" s="26"/>
      <c r="D7" s="27"/>
      <c r="E7" s="28" t="s">
        <v>0</v>
      </c>
      <c r="F7" s="29">
        <f>SUM(H10:H10)</f>
        <v>0</v>
      </c>
      <c r="G7" s="30"/>
      <c r="H7" s="30"/>
    </row>
    <row r="8" spans="1:10" ht="12.75" customHeight="1">
      <c r="A8" s="30"/>
      <c r="B8" s="25"/>
      <c r="C8" s="31"/>
      <c r="D8" s="32"/>
      <c r="E8" s="30"/>
      <c r="F8" s="30"/>
      <c r="G8" s="30"/>
      <c r="H8" s="30"/>
    </row>
    <row r="9" spans="1:10" s="36" customFormat="1" ht="43.15" customHeight="1">
      <c r="A9" s="33" t="s">
        <v>27</v>
      </c>
      <c r="B9" s="33" t="s">
        <v>41</v>
      </c>
      <c r="C9" s="62" t="s">
        <v>28</v>
      </c>
      <c r="D9" s="64" t="s">
        <v>95</v>
      </c>
      <c r="E9" s="33" t="s">
        <v>42</v>
      </c>
      <c r="F9" s="33" t="s">
        <v>43</v>
      </c>
      <c r="G9" s="33" t="s">
        <v>44</v>
      </c>
      <c r="H9" s="33" t="s">
        <v>8</v>
      </c>
    </row>
    <row r="10" spans="1:10" s="41" customFormat="1" ht="85.5" customHeight="1">
      <c r="A10" s="60">
        <v>1</v>
      </c>
      <c r="B10" s="61" t="s">
        <v>111</v>
      </c>
      <c r="C10" s="85">
        <v>3100</v>
      </c>
      <c r="D10" s="63" t="s">
        <v>45</v>
      </c>
      <c r="E10" s="60"/>
      <c r="F10" s="60"/>
      <c r="G10" s="60"/>
      <c r="H10" s="71">
        <f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showGridLines="0" view="pageBreakPreview" topLeftCell="A2" zoomScale="160" zoomScaleNormal="100" zoomScaleSheetLayoutView="160" zoomScalePageLayoutView="85" workbookViewId="0">
      <selection activeCell="B15" sqref="B15"/>
    </sheetView>
  </sheetViews>
  <sheetFormatPr defaultColWidth="9.140625" defaultRowHeight="15"/>
  <cols>
    <col min="1" max="1" width="5.28515625" style="100" customWidth="1"/>
    <col min="2" max="2" width="74.85546875" style="100" customWidth="1"/>
    <col min="3" max="3" width="9.7109375" style="21" customWidth="1"/>
    <col min="4" max="4" width="9.5703125" style="101" customWidth="1"/>
    <col min="5" max="5" width="22.28515625" style="100" customWidth="1"/>
    <col min="6" max="6" width="19.140625" style="100" customWidth="1"/>
    <col min="7" max="7" width="15.140625" style="100" customWidth="1"/>
    <col min="8" max="8" width="19" style="100" customWidth="1"/>
    <col min="9" max="10" width="14.28515625" style="100" customWidth="1"/>
    <col min="11" max="16384" width="9.140625" style="100"/>
  </cols>
  <sheetData>
    <row r="1" spans="1:10">
      <c r="B1" s="18" t="str">
        <f>'Informacje ogólne'!C4</f>
        <v>DFP.271.166.2018.EP</v>
      </c>
      <c r="C1" s="100"/>
      <c r="H1" s="20" t="s">
        <v>61</v>
      </c>
      <c r="I1" s="20"/>
      <c r="J1" s="20"/>
    </row>
    <row r="2" spans="1:10">
      <c r="E2" s="129"/>
      <c r="F2" s="129"/>
      <c r="G2" s="134" t="s">
        <v>60</v>
      </c>
      <c r="H2" s="134"/>
    </row>
    <row r="4" spans="1:10">
      <c r="B4" s="6" t="s">
        <v>7</v>
      </c>
      <c r="C4" s="98">
        <v>7</v>
      </c>
      <c r="D4" s="22"/>
      <c r="E4" s="23" t="s">
        <v>10</v>
      </c>
      <c r="F4" s="5"/>
      <c r="G4" s="99"/>
      <c r="H4" s="99"/>
    </row>
    <row r="5" spans="1:10">
      <c r="B5" s="6"/>
      <c r="C5" s="24"/>
      <c r="D5" s="22"/>
      <c r="E5" s="23"/>
      <c r="F5" s="5"/>
      <c r="G5" s="99"/>
      <c r="H5" s="99"/>
    </row>
    <row r="6" spans="1:10">
      <c r="A6" s="6"/>
      <c r="C6" s="24"/>
      <c r="D6" s="22"/>
      <c r="E6" s="99"/>
      <c r="F6" s="99"/>
      <c r="G6" s="99"/>
      <c r="H6" s="99"/>
    </row>
    <row r="7" spans="1:10">
      <c r="A7" s="25"/>
      <c r="B7" s="25"/>
      <c r="C7" s="26"/>
      <c r="D7" s="27"/>
      <c r="E7" s="28" t="s">
        <v>0</v>
      </c>
      <c r="F7" s="29">
        <f>SUM(H10:H10)</f>
        <v>0</v>
      </c>
      <c r="G7" s="30"/>
      <c r="H7" s="30"/>
    </row>
    <row r="8" spans="1:10" ht="12.75" customHeight="1">
      <c r="A8" s="30"/>
      <c r="B8" s="25"/>
      <c r="C8" s="31"/>
      <c r="D8" s="32"/>
      <c r="E8" s="30"/>
      <c r="F8" s="30"/>
      <c r="G8" s="30"/>
      <c r="H8" s="30"/>
    </row>
    <row r="9" spans="1:10" s="36" customFormat="1" ht="43.15" customHeight="1">
      <c r="A9" s="89" t="s">
        <v>27</v>
      </c>
      <c r="B9" s="89" t="s">
        <v>41</v>
      </c>
      <c r="C9" s="90" t="s">
        <v>28</v>
      </c>
      <c r="D9" s="91" t="s">
        <v>95</v>
      </c>
      <c r="E9" s="89" t="s">
        <v>42</v>
      </c>
      <c r="F9" s="89" t="s">
        <v>43</v>
      </c>
      <c r="G9" s="89" t="s">
        <v>44</v>
      </c>
      <c r="H9" s="89" t="s">
        <v>8</v>
      </c>
    </row>
    <row r="10" spans="1:10" s="36" customFormat="1" ht="65.25" customHeight="1">
      <c r="A10" s="92">
        <v>1</v>
      </c>
      <c r="B10" s="93" t="s">
        <v>102</v>
      </c>
      <c r="C10" s="95">
        <v>1500</v>
      </c>
      <c r="D10" s="105" t="s">
        <v>101</v>
      </c>
      <c r="E10" s="89"/>
      <c r="F10" s="89"/>
      <c r="G10" s="89"/>
      <c r="H10" s="94">
        <f t="shared" ref="H10" si="0"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"/>
  <sheetViews>
    <sheetView showGridLines="0" view="pageBreakPreview" topLeftCell="A3" zoomScale="85" zoomScaleNormal="100" zoomScaleSheetLayoutView="85" zoomScalePageLayoutView="85" workbookViewId="0">
      <selection activeCell="B11" sqref="B11"/>
    </sheetView>
  </sheetViews>
  <sheetFormatPr defaultColWidth="9.140625" defaultRowHeight="15"/>
  <cols>
    <col min="1" max="1" width="5.28515625" style="7" customWidth="1"/>
    <col min="2" max="2" width="79.85546875" style="7" customWidth="1"/>
    <col min="3" max="3" width="10.7109375" style="21" customWidth="1"/>
    <col min="4" max="4" width="7.28515625" style="1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9" width="18.140625" style="7" customWidth="1"/>
    <col min="10" max="10" width="20.7109375" style="7" customWidth="1"/>
    <col min="11" max="11" width="8" style="7" customWidth="1"/>
    <col min="12" max="12" width="15.85546875" style="7" customWidth="1"/>
    <col min="13" max="13" width="15.85546875" style="42" customWidth="1"/>
    <col min="14" max="14" width="15.85546875" style="7" customWidth="1"/>
    <col min="15" max="16" width="14.28515625" style="7" customWidth="1"/>
    <col min="17" max="17" width="15.28515625" style="7" customWidth="1"/>
    <col min="18" max="16384" width="9.140625" style="7"/>
  </cols>
  <sheetData>
    <row r="1" spans="1:16">
      <c r="B1" s="18" t="str">
        <f>'Informacje ogólne'!C4</f>
        <v>DFP.271.166.2018.EP</v>
      </c>
      <c r="C1" s="7"/>
      <c r="G1" s="134" t="s">
        <v>47</v>
      </c>
      <c r="H1" s="134"/>
      <c r="J1" s="20"/>
      <c r="O1" s="20"/>
      <c r="P1" s="20"/>
    </row>
    <row r="2" spans="1:16">
      <c r="E2" s="129"/>
      <c r="F2" s="129"/>
      <c r="G2" s="134" t="s">
        <v>60</v>
      </c>
      <c r="H2" s="134"/>
    </row>
    <row r="4" spans="1:16">
      <c r="B4" s="6" t="s">
        <v>7</v>
      </c>
      <c r="C4" s="9">
        <v>8</v>
      </c>
      <c r="D4" s="22"/>
      <c r="E4" s="23" t="s">
        <v>10</v>
      </c>
      <c r="F4" s="5"/>
      <c r="G4" s="5"/>
      <c r="H4" s="5"/>
      <c r="I4" s="1"/>
      <c r="J4" s="1"/>
      <c r="P4" s="18"/>
    </row>
    <row r="5" spans="1:16">
      <c r="B5" s="6"/>
      <c r="C5" s="24"/>
      <c r="D5" s="22"/>
      <c r="E5" s="23"/>
      <c r="F5" s="5"/>
      <c r="G5" s="5"/>
      <c r="H5" s="5"/>
      <c r="I5" s="1"/>
      <c r="J5" s="1"/>
      <c r="P5" s="18"/>
    </row>
    <row r="6" spans="1:16">
      <c r="A6" s="6"/>
      <c r="C6" s="24"/>
      <c r="D6" s="22"/>
      <c r="E6" s="1"/>
      <c r="F6" s="1"/>
      <c r="G6" s="1"/>
      <c r="H6" s="1"/>
      <c r="I6" s="1"/>
      <c r="J6" s="1"/>
    </row>
    <row r="7" spans="1:16">
      <c r="A7" s="25"/>
      <c r="B7" s="25"/>
      <c r="C7" s="26"/>
      <c r="D7" s="27"/>
      <c r="E7" s="28" t="s">
        <v>0</v>
      </c>
      <c r="F7" s="29">
        <f>SUM(H10:H13)</f>
        <v>0</v>
      </c>
      <c r="G7" s="30"/>
      <c r="H7" s="30"/>
      <c r="M7" s="7"/>
    </row>
    <row r="8" spans="1:16" ht="12.75" customHeight="1">
      <c r="A8" s="30"/>
      <c r="B8" s="25"/>
      <c r="C8" s="31"/>
      <c r="D8" s="32"/>
      <c r="E8" s="30"/>
      <c r="F8" s="30"/>
      <c r="G8" s="30"/>
      <c r="H8" s="30"/>
      <c r="M8" s="7"/>
    </row>
    <row r="9" spans="1:16" s="36" customFormat="1" ht="43.15" customHeight="1">
      <c r="A9" s="33" t="s">
        <v>27</v>
      </c>
      <c r="B9" s="33" t="s">
        <v>41</v>
      </c>
      <c r="C9" s="62" t="s">
        <v>28</v>
      </c>
      <c r="D9" s="64" t="s">
        <v>95</v>
      </c>
      <c r="E9" s="33" t="s">
        <v>42</v>
      </c>
      <c r="F9" s="33" t="s">
        <v>43</v>
      </c>
      <c r="G9" s="33" t="s">
        <v>44</v>
      </c>
      <c r="H9" s="33" t="s">
        <v>8</v>
      </c>
    </row>
    <row r="10" spans="1:16" s="41" customFormat="1" ht="75">
      <c r="A10" s="60">
        <v>1</v>
      </c>
      <c r="B10" s="61" t="s">
        <v>119</v>
      </c>
      <c r="C10" s="96">
        <v>400</v>
      </c>
      <c r="D10" s="35" t="s">
        <v>45</v>
      </c>
      <c r="E10" s="60"/>
      <c r="F10" s="60"/>
      <c r="G10" s="60"/>
      <c r="H10" s="40">
        <f t="shared" ref="H10:H13" si="0">ROUND(ROUND(C10,2)*ROUND(G10,2),2)</f>
        <v>0</v>
      </c>
    </row>
    <row r="11" spans="1:16" s="41" customFormat="1" ht="88.5" customHeight="1">
      <c r="A11" s="60">
        <v>2</v>
      </c>
      <c r="B11" s="61" t="s">
        <v>120</v>
      </c>
      <c r="C11" s="96">
        <v>350</v>
      </c>
      <c r="D11" s="35" t="s">
        <v>45</v>
      </c>
      <c r="E11" s="60"/>
      <c r="F11" s="60"/>
      <c r="G11" s="60"/>
      <c r="H11" s="40">
        <f t="shared" si="0"/>
        <v>0</v>
      </c>
    </row>
    <row r="12" spans="1:16" s="41" customFormat="1" ht="126" customHeight="1">
      <c r="A12" s="60">
        <v>3</v>
      </c>
      <c r="B12" s="57" t="s">
        <v>118</v>
      </c>
      <c r="C12" s="43">
        <v>700</v>
      </c>
      <c r="D12" s="35" t="s">
        <v>45</v>
      </c>
      <c r="E12" s="38"/>
      <c r="F12" s="38"/>
      <c r="G12" s="39"/>
      <c r="H12" s="40">
        <f t="shared" si="0"/>
        <v>0</v>
      </c>
    </row>
    <row r="13" spans="1:16" s="41" customFormat="1" ht="150">
      <c r="A13" s="60">
        <v>4</v>
      </c>
      <c r="B13" s="57" t="s">
        <v>117</v>
      </c>
      <c r="C13" s="43">
        <v>600</v>
      </c>
      <c r="D13" s="35" t="s">
        <v>45</v>
      </c>
      <c r="E13" s="38"/>
      <c r="F13" s="38"/>
      <c r="G13" s="39"/>
      <c r="H13" s="40">
        <f t="shared" si="0"/>
        <v>0</v>
      </c>
    </row>
    <row r="14" spans="1:16" ht="45" customHeight="1">
      <c r="B14" s="135" t="s">
        <v>112</v>
      </c>
      <c r="C14" s="135"/>
      <c r="D14" s="135"/>
      <c r="E14" s="135"/>
    </row>
    <row r="15" spans="1:16">
      <c r="B15" s="59"/>
    </row>
    <row r="16" spans="1:16">
      <c r="B16" s="59"/>
    </row>
    <row r="17" spans="2:2">
      <c r="B17" s="59"/>
    </row>
    <row r="18" spans="2:2">
      <c r="B18" s="59"/>
    </row>
    <row r="19" spans="2:2">
      <c r="B19" s="59"/>
    </row>
  </sheetData>
  <mergeCells count="4">
    <mergeCell ref="E2:F2"/>
    <mergeCell ref="G1:H1"/>
    <mergeCell ref="G2:H2"/>
    <mergeCell ref="B14:E14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2" fitToHeight="0" orientation="landscape" horizontalDpi="300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Zakresy nazwane</vt:lpstr>
      </vt:variant>
      <vt:variant>
        <vt:i4>14</vt:i4>
      </vt:variant>
    </vt:vector>
  </HeadingPairs>
  <TitlesOfParts>
    <vt:vector size="35" baseType="lpstr">
      <vt:lpstr>Informacje ogólne</vt:lpstr>
      <vt:lpstr>część (1)</vt:lpstr>
      <vt:lpstr>część (2)</vt:lpstr>
      <vt:lpstr>część (3)</vt:lpstr>
      <vt:lpstr>część (4)</vt:lpstr>
      <vt:lpstr>część (5)</vt:lpstr>
      <vt:lpstr>część (6)</vt:lpstr>
      <vt:lpstr>część (7)</vt:lpstr>
      <vt:lpstr>część (8)</vt:lpstr>
      <vt:lpstr>część (9)</vt:lpstr>
      <vt:lpstr>część (10)</vt:lpstr>
      <vt:lpstr>część (11)</vt:lpstr>
      <vt:lpstr>część (12)</vt:lpstr>
      <vt:lpstr>część (13)</vt:lpstr>
      <vt:lpstr>część (14)</vt:lpstr>
      <vt:lpstr>część (15)</vt:lpstr>
      <vt:lpstr>część (16)</vt:lpstr>
      <vt:lpstr>część (17)</vt:lpstr>
      <vt:lpstr>część (18)</vt:lpstr>
      <vt:lpstr>część (19)</vt:lpstr>
      <vt:lpstr>część (20)</vt:lpstr>
      <vt:lpstr>'część (1)'!Obszar_wydruku</vt:lpstr>
      <vt:lpstr>'część (10)'!Obszar_wydruku</vt:lpstr>
      <vt:lpstr>'część (11)'!Obszar_wydruku</vt:lpstr>
      <vt:lpstr>'część (15)'!Obszar_wydruku</vt:lpstr>
      <vt:lpstr>'część (18)'!Obszar_wydruku</vt:lpstr>
      <vt:lpstr>'część (2)'!Obszar_wydruku</vt:lpstr>
      <vt:lpstr>'część (3)'!Obszar_wydruku</vt:lpstr>
      <vt:lpstr>'część (4)'!Obszar_wydruku</vt:lpstr>
      <vt:lpstr>'część (5)'!Obszar_wydruku</vt:lpstr>
      <vt:lpstr>'część (6)'!Obszar_wydruku</vt:lpstr>
      <vt:lpstr>'część (7)'!Obszar_wydruku</vt:lpstr>
      <vt:lpstr>'część (8)'!Obszar_wydruku</vt:lpstr>
      <vt:lpstr>'część (9)'!Obszar_wydruku</vt:lpstr>
      <vt:lpstr>'Informacje ogólne'!Obszar_wydruku</vt:lpstr>
    </vt:vector>
  </TitlesOfParts>
  <Company>datacomp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abeben</dc:creator>
  <cp:lastModifiedBy>Edyta Prokopiuk</cp:lastModifiedBy>
  <cp:lastPrinted>2018-08-24T13:07:17Z</cp:lastPrinted>
  <dcterms:created xsi:type="dcterms:W3CDTF">2003-05-16T10:10:29Z</dcterms:created>
  <dcterms:modified xsi:type="dcterms:W3CDTF">2018-10-24T05:59:06Z</dcterms:modified>
</cp:coreProperties>
</file>