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0" yWindow="0" windowWidth="28800" windowHeight="11730" tabRatio="894"/>
  </bookViews>
  <sheets>
    <sheet name="Formularz oferty" sheetId="1" r:id="rId1"/>
    <sheet name="część (1)" sheetId="59" r:id="rId2"/>
    <sheet name="część (2)" sheetId="50" r:id="rId3"/>
    <sheet name="część (3)" sheetId="60" r:id="rId4"/>
    <sheet name="część (4)" sheetId="61" r:id="rId5"/>
  </sheets>
  <definedNames>
    <definedName name="_xlnm._FilterDatabase" localSheetId="3" hidden="1">'część (3)'!$A$9:$J$9</definedName>
    <definedName name="_xlnm.Print_Area" localSheetId="1">'część (1)'!$A$1:$H$12</definedName>
    <definedName name="_xlnm.Print_Area" localSheetId="2">'część (2)'!$A$1:$H$11</definedName>
    <definedName name="_xlnm.Print_Area" localSheetId="3">'część (3)'!$A$1:$H$12</definedName>
    <definedName name="_xlnm.Print_Area" localSheetId="4">'część (4)'!$A$1:$H$12</definedName>
    <definedName name="_xlnm.Print_Area" localSheetId="0">'Formularz oferty'!$A$1:$D$51</definedName>
  </definedNames>
  <calcPr calcId="152511"/>
</workbook>
</file>

<file path=xl/calcChain.xml><?xml version="1.0" encoding="utf-8"?>
<calcChain xmlns="http://schemas.openxmlformats.org/spreadsheetml/2006/main">
  <c r="H10" i="60" l="1"/>
  <c r="H11" i="60"/>
  <c r="F7" i="60" l="1"/>
  <c r="H11" i="61"/>
  <c r="H10" i="61"/>
  <c r="H10" i="50" l="1"/>
  <c r="H10" i="59"/>
  <c r="B1" i="61" l="1"/>
  <c r="B1" i="60" l="1"/>
  <c r="C24" i="1" l="1"/>
  <c r="C23" i="1"/>
  <c r="F7" i="59"/>
  <c r="C21" i="1" s="1"/>
  <c r="B1" i="59"/>
  <c r="B1" i="50" l="1"/>
  <c r="F7" i="50" l="1"/>
  <c r="C22" i="1" s="1"/>
</calcChain>
</file>

<file path=xl/sharedStrings.xml><?xml version="1.0" encoding="utf-8"?>
<sst xmlns="http://schemas.openxmlformats.org/spreadsheetml/2006/main" count="122" uniqueCount="71">
  <si>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</si>
  <si>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</si>
  <si>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</si>
  <si>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</si>
  <si>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</si>
  <si>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</si>
  <si>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</si>
  <si>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</si>
  <si>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</si>
  <si>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</si>
  <si>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</si>
  <si>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</si>
  <si>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</si>
  <si>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</si>
  <si>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</si>
  <si>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</si>
  <si>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</si>
  <si>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</si>
  <si>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</si>
  <si>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</si>
  <si>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</si>
  <si>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</si>
  <si>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</si>
  <si>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</si>
  <si>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</si>
  <si>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</si>
  <si>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</si>
  <si>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</si>
  <si>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</si>
  <si>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</si>
  <si>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</si>
  <si>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</si>
  <si>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</si>
  <si>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</si>
  <si>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</si>
  <si>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Nazwa handlowa
Producent</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</si>
  <si>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</si>
  <si>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</si>
  <si>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</si>
  <si>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</si>
  <si>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</si>
  <si>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</si>
  <si>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t>J.M</t>
  </si>
  <si>
    <t>część 4</t>
  </si>
  <si>
    <t>1.</t>
  </si>
  <si>
    <t>2.</t>
  </si>
  <si>
    <t>3.</t>
  </si>
  <si>
    <t>4.</t>
  </si>
  <si>
    <t>5.</t>
  </si>
  <si>
    <t>6.</t>
  </si>
  <si>
    <t>7.</t>
  </si>
  <si>
    <t>8.</t>
  </si>
  <si>
    <t>9.</t>
  </si>
  <si>
    <t>sztuk</t>
  </si>
  <si>
    <t>Oświadczamy, że termin płatności wynosi: 60 dni.</t>
  </si>
  <si>
    <t>Oferujemy wykonanie całego przedmiotu zamówienia (w danej części) za cenę:</t>
  </si>
  <si>
    <t>Oświadczamy, że oferujemy realizację przedmiotu zamówienia zgodnie z zasadami określonymi w specyfikacji istotnych warunków zamówienia wraz z załącznikami.</t>
  </si>
  <si>
    <t>10.</t>
  </si>
  <si>
    <t>11.</t>
  </si>
  <si>
    <t>DFP.271.131.2020.SP</t>
  </si>
  <si>
    <t xml:space="preserve">Dostawa środków ochrony indywidualnej dla personelu szpitalnego </t>
  </si>
  <si>
    <t xml:space="preserve">Oświadczamy, że zamówienie będziemy wykonywać do czasu wyczerpania kwoty wynagrodzenia umownego, jednak nie dłużej niż przez 12 miesięcy od dnia zawarcia umowy.
</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</si>
  <si>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</si>
  <si>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Jednorazowe długie ochraniacze na obuwie foliowe o grubości 70 um. Kolor biały, niebieski lub zielony. Ochraniacze muszą posiadać gumkę zwęzającą przy łydce .</t>
  </si>
  <si>
    <t>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 (dotyczy części 3 poz. 1).</t>
  </si>
  <si>
    <r>
      <t xml:space="preserve">Półmaska filtrująca jednorazowego użytku bez zaworu wydechowego, chroniąca przed cząstkami stałymi, nielotnymi cząstkami ciekłymi i bioaerozolami. Do zastosowań w środowisku medycznym, w tym do zabiegów chirurgicznych i innych procedur medycznych. Zgodna z dyrektywami 89/686/EWG (dla środków ochrony indywidualnej) lub rówoważna i 93/42/EWG (dla wyrobów medycznych) lub równoważna. Spełniająca wymagania norm EN 14683:2005, EN 149:2001+A1:2009 lub równoważne. Zapewniająca skuteczność filtracji bakteryjnej ≥ 98 % oraz odporność na rozpryski ≥ 120 mmHg.                                                                                                                                         Materiał filtracyjny o niskich oporach oddychania i dużej skuteczności filtracji.
Składana 3-panelowa konstrukcja półmaski z profilowaną częścią nosową wykonaną z miękkiej pianki,  zapewniająca kompatybilność z okularami i goglami ochronnymi. Zabudowana blaszka nosowa. Klapka w części brody ułatwiającą zakładanie, regulację oraz dopasowanie. Brak elementów wykonanych z lateksu kauczuku naturalnego. Dwie taśmy nagłowia zapewniające równomierny nacisk i dopasowanie półmaski. Okres trwałości 5 lat. Możliwość przechowywania w warunkach temp. otoczenia od -20 °C do + 25 °C oraz przy wilgotności względnej do 80 %.
Pakowana indywidualnie w higieniczne opakowania foliowe. </t>
    </r>
    <r>
      <rPr>
        <b/>
        <sz val="11"/>
        <color rgb="FFFF0000"/>
        <rFont val="Garamond"/>
        <family val="1"/>
        <charset val="238"/>
      </rPr>
      <t/>
    </r>
  </si>
  <si>
    <r>
      <t>Przyłbica ochronna z możliwością wielokrotnej dezynfekcji. Materiał:  POLIPROPYLEN. Podnoszona część przednia. Część nagłowia regulowana z zatrzaskiem blokującym. </t>
    </r>
    <r>
      <rPr>
        <b/>
        <sz val="11"/>
        <color rgb="FFFF0000"/>
        <rFont val="Garamond"/>
        <family val="1"/>
        <charset val="238"/>
      </rPr>
      <t>Zamawiający dopuszcza przyłbice wykonane z polipropylenu i PET, pozostałe parametry bez zmian. Zamawiający dopuszcza przyłbice posiadające szeroki regulowany pasek ułatwiający założenie przyłbicy, pozostałe parametry bez zmian.</t>
    </r>
  </si>
  <si>
    <r>
      <t xml:space="preserve">Kombinezon ochronny wykonany z włókniny, kat. III odzieży ochronnej typ 5 i 6: - Typ 5: EN ISO 13982-1:2004 - Ochrona przed cząstkami stałymi; - Typ 6: EN 13034:2005+A1:2009 - Ochrona przed opryskaniem ciekłą substancją chemiczną lub równoważna. Przepuszcza powietrze co daje komfort użytkowania, zatrzymuje aerozole oraz nie wchłania ciekłych nieorganicznych substancji chemicznych o niskim stężeniu, gładka powierzchnia kombinezonu sprawia że nie przywierają do niej cząstki stałe, osłony na obuwie z antypoślizgową podeszwą połączone z nogawkami kombinezonu, półelastyczny kaptur z gumką optymalnie dopasowany do twarzy, elastyczne mankiety rękawów, zamek błyskawiczny zakryty patką, wewnętrzne szwy zwiększają poziom ochrony , posiada apreturę antystatyczną po obu stronach materiału, ma właściwości antyelektrostatyczne, ładunki elektrostatyczne ulegają rozproszeniu, kombinezon jest odpowiednio uziemiony. Zabezpiecza pracownika, produkt oraz proces technologiczny przed zanieczyszczeniem, dzięki czemu jest odpowiedni do zastosowania w pomieszczeniach o klasie czystości ISO-7/ISO-8/ISO-9; GMP C/D lub równoważna. Znajduje zastosowanie w przemyśle farmaceutycznym oraz laboratoriach, branży farmaceutycznej przy przygotowywaniu leków, ładowaniu surowców do produkcji leków do kruszarki. Rozmiary: S - XXXL kolor biały.  </t>
    </r>
    <r>
      <rPr>
        <b/>
        <sz val="11"/>
        <color rgb="FFFF0000"/>
        <rFont val="Garamond"/>
        <family val="1"/>
        <charset val="238"/>
      </rPr>
      <t xml:space="preserve"> Zamawiający dopuszcza "Kombinezon ochronny" kombinezony z dołączonymi osobno osłonami na obuwie z antypoślizgową podeszwą, pozostałe parametry bez zmian. Zamawiający dopuszcza kombinezon, którego rękawy zakończone są elastyczną nieuciskającą gumką, pozostałe parametry bez zmian. Zamawiający dopuszcza kombinezony w rozmiarach M-XXL, pozostałe parametry bez zmian.
</t>
    </r>
  </si>
  <si>
    <t xml:space="preserve">* Zamawiający może wskazać ilości orientacyjne poszczególnych rozmiarów, przy czym jest to prognoza i Zamawiający zastrzega, że ilości te mogą ulec zmianie:
Rozmiar  Ilość 
XXXL 750
XXL 750
XL 6 000
L 6 000
M 750
S 750
</t>
  </si>
  <si>
    <r>
      <t xml:space="preserve">Maska operacyjna trójwarstwowa typu II, wykonana z trzech warstw włókniny, w tym wewnętrznej filtracji, z wkładką modelującą na nos, mocowana gumkami. Maska zgodna z normą PN-EN 14683:2019 lub równoważna. Pakowane w kartonik w formie podajnika. Kolor niebieski lub biały lub zielony. </t>
    </r>
    <r>
      <rPr>
        <b/>
        <sz val="11"/>
        <color rgb="FFFF0000"/>
        <rFont val="Garamond"/>
        <family val="1"/>
        <charset val="238"/>
      </rPr>
      <t xml:space="preserve">Zamawiający dopuszcza maski mocowane na troki. Zamawiający dopuszcza wycenę za najmniejsze opakowanie handlowe 50 szt. z przeliczeniem ilości z zaokrągleniem w górę do pełnych opakowań. Zamawiający dopuszcza maski tylko w kolorze niebieskim, pozostałe parametry bez zmian. </t>
    </r>
  </si>
  <si>
    <r>
      <t xml:space="preserve">Jednorazowa medyczna maska ochronna z gumkami typu KN95 będąca wyrobem medycznym, technicznie zgodnym z wymaganiami Dyrektywy Rady o Wyrobach Medycznych 93/42/EWG lub równoważne. Wyrób klasy I typu IIR zgodnie z EN 14683 lub równoważna- posiada poziom filtracji BFE ≥ 98% (testy zgodnie z EN149 z niezależnego, akredytowanego laboratorium badawczego potwierdzają zgodność z wymogami EN149 dla masek FFP2 - lub równoważne). Opakowanie foliowe z obrazkową instrukcją zakładania maski. </t>
    </r>
    <r>
      <rPr>
        <b/>
        <sz val="11"/>
        <color rgb="FFFF0000"/>
        <rFont val="Garamond"/>
        <family val="1"/>
        <charset val="238"/>
      </rPr>
      <t>Zamawiający dopuszcza maski klasy FFP3 oraz potwierdzeniem zgodności z normą EN149 poprzez przedstawienie certyfikatu badania typu WE wystawionego przez jednostkę notyfikowaną , przy czym zamawiający wymaga aby maski były wyrobem medycznym i spełniały normy wskazane w OPZ. Zamawiający dopuszcza maski typu FFP2, przy czym maska ta ma być wyrobem medycznym spełniającym normy zgodnie z OPZ. Zamawiający dopuszcza maski bez instrukcji na opakowaniu, pozostałe parametry bez zmian.</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</si>
</sst>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1">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Garamond"/>
      <family val="1"/>
      <charset val="238"/>
    </font>
    <font>
      <b/>
      <sz val="11"/>
      <color rgb="FFFF0000"/>
      <name val="Garamond"/>
      <family val="1"/>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105">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2"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168" fontId="5" fillId="0" borderId="1" xfId="0" applyNumberFormat="1" applyFont="1" applyFill="1" applyBorder="1" applyAlignment="1" applyProtection="1">
      <alignment horizontal="center" vertical="center" wrapText="1" shrinkToFit="1"/>
      <protection locked="0"/>
    </xf>
    <xf numFmtId="4" fontId="5" fillId="0" borderId="1" xfId="0" applyNumberFormat="1" applyFont="1" applyFill="1" applyBorder="1" applyAlignment="1" applyProtection="1">
      <alignment horizontal="center" vertical="center" wrapText="1" shrinkToFit="1"/>
      <protection locked="0"/>
    </xf>
    <xf numFmtId="0" fontId="5" fillId="0" borderId="0" xfId="0" applyFont="1" applyFill="1" applyAlignment="1" applyProtection="1">
      <alignment horizontal="left" vertical="top" wrapText="1"/>
      <protection locked="0"/>
    </xf>
    <xf numFmtId="0" fontId="5" fillId="2"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39"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3" fontId="5" fillId="0" borderId="1" xfId="0" applyNumberFormat="1" applyFont="1" applyFill="1" applyBorder="1" applyAlignment="1" applyProtection="1">
      <alignment horizontal="center" vertical="center" wrapText="1"/>
      <protection locked="0"/>
    </xf>
    <xf numFmtId="0" fontId="40" fillId="0" borderId="0" xfId="0" applyFont="1" applyFill="1" applyAlignment="1" applyProtection="1">
      <alignment horizontal="left" vertical="top" wrapText="1"/>
      <protection locked="0"/>
    </xf>
    <xf numFmtId="44" fontId="5" fillId="0" borderId="3" xfId="11" applyNumberFormat="1" applyFont="1" applyFill="1" applyBorder="1" applyAlignment="1" applyProtection="1">
      <alignment horizontal="left" vertical="center" wrapText="1"/>
      <protection locked="0"/>
    </xf>
    <xf numFmtId="44" fontId="5" fillId="0" borderId="3" xfId="0" applyNumberFormat="1" applyFont="1" applyBorder="1" applyAlignment="1">
      <alignment horizontal="left" vertical="center" wrapText="1"/>
    </xf>
    <xf numFmtId="49" fontId="5" fillId="0" borderId="0" xfId="0" applyNumberFormat="1" applyFont="1" applyFill="1" applyBorder="1" applyAlignment="1" applyProtection="1">
      <alignment vertical="top" wrapText="1"/>
      <protection locked="0"/>
    </xf>
    <xf numFmtId="0" fontId="5" fillId="0" borderId="0" xfId="0" applyFont="1" applyFill="1" applyBorder="1" applyAlignment="1" applyProtection="1">
      <alignment horizontal="justify" vertical="top" wrapText="1"/>
      <protection locked="0"/>
    </xf>
    <xf numFmtId="0" fontId="5" fillId="0" borderId="0" xfId="0" applyFont="1" applyFill="1" applyAlignment="1" applyProtection="1">
      <alignment horizontal="justify"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0" fontId="6" fillId="0" borderId="0"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0" fontId="5" fillId="0" borderId="0" xfId="0" applyFont="1" applyAlignment="1">
      <alignment horizontal="justify" vertical="top" wrapText="1"/>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53"/>
  <sheetViews>
    <sheetView showGridLines="0" tabSelected="1" view="pageBreakPreview" zoomScaleNormal="100" zoomScaleSheetLayoutView="100" zoomScalePageLayoutView="115" workbookViewId="0">
      <selection activeCell="F17" sqref="F17"/>
    </sheetView>
  </sheetViews>
  <sheetFormatPr defaultColWidth="9.140625" defaultRowHeight="15"/>
  <cols>
    <col min="1" max="1" width="4.1406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c r="D1" s="2" t="s">
        <v>38</v>
      </c>
    </row>
    <row r="2" spans="2:6" ht="18" customHeight="1">
      <c r="B2" s="3"/>
      <c r="C2" s="3" t="s">
        <v>33</v>
      </c>
      <c r="D2" s="3"/>
    </row>
    <row r="3" spans="2:6" ht="18" customHeight="1"/>
    <row r="4" spans="2:6" ht="18" customHeight="1">
      <c r="B4" s="1" t="s">
        <v>25</v>
      </c>
      <c r="C4" s="5" t="s">
        <v>59</v>
      </c>
      <c r="E4" s="5"/>
    </row>
    <row r="5" spans="2:6" ht="18" customHeight="1">
      <c r="E5" s="5"/>
    </row>
    <row r="6" spans="2:6" ht="35.450000000000003" customHeight="1">
      <c r="B6" s="1" t="s">
        <v>24</v>
      </c>
      <c r="C6" s="92" t="s">
        <v>60</v>
      </c>
      <c r="D6" s="92"/>
      <c r="E6" s="6"/>
      <c r="F6" s="7"/>
    </row>
    <row r="7" spans="2:6" ht="14.25" customHeight="1"/>
    <row r="8" spans="2:6" ht="14.25" customHeight="1">
      <c r="B8" s="8" t="s">
        <v>21</v>
      </c>
      <c r="C8" s="93"/>
      <c r="D8" s="94"/>
      <c r="E8" s="5"/>
    </row>
    <row r="9" spans="2:6" ht="31.5" customHeight="1">
      <c r="B9" s="8" t="s">
        <v>26</v>
      </c>
      <c r="C9" s="95"/>
      <c r="D9" s="96"/>
      <c r="E9" s="5"/>
    </row>
    <row r="10" spans="2:6" ht="18" customHeight="1">
      <c r="B10" s="8" t="s">
        <v>20</v>
      </c>
      <c r="C10" s="88"/>
      <c r="D10" s="89"/>
      <c r="E10" s="5"/>
    </row>
    <row r="11" spans="2:6" ht="18" customHeight="1">
      <c r="B11" s="8" t="s">
        <v>27</v>
      </c>
      <c r="C11" s="88"/>
      <c r="D11" s="89"/>
      <c r="E11" s="5"/>
    </row>
    <row r="12" spans="2:6" ht="18" customHeight="1">
      <c r="B12" s="8" t="s">
        <v>28</v>
      </c>
      <c r="C12" s="88"/>
      <c r="D12" s="89"/>
      <c r="E12" s="5"/>
    </row>
    <row r="13" spans="2:6" ht="18" customHeight="1">
      <c r="B13" s="8" t="s">
        <v>29</v>
      </c>
      <c r="C13" s="88"/>
      <c r="D13" s="89"/>
      <c r="E13" s="5"/>
    </row>
    <row r="14" spans="2:6" ht="18" customHeight="1">
      <c r="B14" s="8" t="s">
        <v>30</v>
      </c>
      <c r="C14" s="88"/>
      <c r="D14" s="89"/>
      <c r="E14" s="5"/>
    </row>
    <row r="15" spans="2:6" ht="18" customHeight="1">
      <c r="B15" s="8" t="s">
        <v>31</v>
      </c>
      <c r="C15" s="88"/>
      <c r="D15" s="89"/>
      <c r="E15" s="5"/>
    </row>
    <row r="16" spans="2:6" ht="18" customHeight="1">
      <c r="B16" s="8" t="s">
        <v>32</v>
      </c>
      <c r="C16" s="88"/>
      <c r="D16" s="89"/>
      <c r="E16" s="5"/>
    </row>
    <row r="17" spans="1:6" ht="18" customHeight="1">
      <c r="C17" s="5"/>
      <c r="D17" s="9"/>
      <c r="E17" s="5"/>
    </row>
    <row r="18" spans="1:6" ht="18" customHeight="1">
      <c r="A18" s="59" t="s">
        <v>44</v>
      </c>
      <c r="B18" s="85" t="s">
        <v>55</v>
      </c>
      <c r="C18" s="84"/>
      <c r="D18" s="10"/>
      <c r="E18" s="7"/>
    </row>
    <row r="19" spans="1:6" ht="9.6" customHeight="1" thickBot="1">
      <c r="C19" s="7"/>
      <c r="D19" s="10"/>
      <c r="E19" s="7"/>
    </row>
    <row r="20" spans="1:6" ht="18" customHeight="1" thickBot="1">
      <c r="B20" s="11" t="s">
        <v>9</v>
      </c>
      <c r="C20" s="90" t="s">
        <v>0</v>
      </c>
      <c r="D20" s="91"/>
    </row>
    <row r="21" spans="1:6" ht="18" customHeight="1">
      <c r="A21" s="12"/>
      <c r="B21" s="13" t="s">
        <v>15</v>
      </c>
      <c r="C21" s="79">
        <f>'część (1)'!$F$7</f>
        <v>0</v>
      </c>
      <c r="D21" s="80"/>
    </row>
    <row r="22" spans="1:6" ht="18" customHeight="1">
      <c r="A22" s="12"/>
      <c r="B22" s="14" t="s">
        <v>16</v>
      </c>
      <c r="C22" s="79">
        <f>'część (2)'!$F$7</f>
        <v>0</v>
      </c>
      <c r="D22" s="80"/>
    </row>
    <row r="23" spans="1:6" s="53" customFormat="1" ht="18" customHeight="1">
      <c r="A23" s="12"/>
      <c r="B23" s="13" t="s">
        <v>17</v>
      </c>
      <c r="C23" s="79">
        <f>'część (3)'!$F$7</f>
        <v>0</v>
      </c>
      <c r="D23" s="80"/>
    </row>
    <row r="24" spans="1:6" s="53" customFormat="1" ht="18" customHeight="1">
      <c r="A24" s="12"/>
      <c r="B24" s="14" t="s">
        <v>43</v>
      </c>
      <c r="C24" s="79">
        <f>'część (4)'!$F$7</f>
        <v>0</v>
      </c>
      <c r="D24" s="80"/>
    </row>
    <row r="25" spans="1:6" s="47" customFormat="1" ht="15" customHeight="1">
      <c r="A25" s="12"/>
      <c r="B25" s="48"/>
      <c r="C25" s="49"/>
      <c r="D25" s="49"/>
    </row>
    <row r="26" spans="1:6" s="59" customFormat="1" ht="40.9" customHeight="1">
      <c r="A26" s="12" t="s">
        <v>45</v>
      </c>
      <c r="B26" s="87" t="s">
        <v>56</v>
      </c>
      <c r="C26" s="87"/>
      <c r="D26" s="87"/>
    </row>
    <row r="27" spans="1:6" ht="27.6" customHeight="1">
      <c r="A27" s="1" t="s">
        <v>46</v>
      </c>
      <c r="B27" s="84" t="s">
        <v>54</v>
      </c>
      <c r="C27" s="85"/>
      <c r="D27" s="86"/>
      <c r="E27" s="15"/>
    </row>
    <row r="28" spans="1:6" ht="43.5" customHeight="1">
      <c r="A28" s="12" t="s">
        <v>47</v>
      </c>
      <c r="B28" s="81" t="s">
        <v>61</v>
      </c>
      <c r="C28" s="81"/>
      <c r="D28" s="81"/>
      <c r="E28" s="16"/>
      <c r="F28" s="7"/>
    </row>
    <row r="29" spans="1:6" s="17" customFormat="1" ht="61.15" customHeight="1">
      <c r="A29" s="59" t="s">
        <v>48</v>
      </c>
      <c r="B29" s="82" t="s">
        <v>64</v>
      </c>
      <c r="C29" s="82"/>
      <c r="D29" s="82"/>
      <c r="E29" s="18"/>
    </row>
    <row r="30" spans="1:6" s="17" customFormat="1" ht="89.45" customHeight="1">
      <c r="A30" s="12" t="s">
        <v>49</v>
      </c>
      <c r="B30" s="82" t="s">
        <v>62</v>
      </c>
      <c r="C30" s="82"/>
      <c r="D30" s="82"/>
      <c r="E30" s="18"/>
    </row>
    <row r="31" spans="1:6" ht="40.5" customHeight="1">
      <c r="A31" s="59" t="s">
        <v>50</v>
      </c>
      <c r="B31" s="82" t="s">
        <v>13</v>
      </c>
      <c r="C31" s="83"/>
      <c r="D31" s="83"/>
      <c r="E31" s="15"/>
      <c r="F31" s="7"/>
    </row>
    <row r="32" spans="1:6" ht="27.75" customHeight="1">
      <c r="A32" s="12" t="s">
        <v>51</v>
      </c>
      <c r="B32" s="85" t="s">
        <v>18</v>
      </c>
      <c r="C32" s="84"/>
      <c r="D32" s="84"/>
      <c r="E32" s="15"/>
      <c r="F32" s="7"/>
    </row>
    <row r="33" spans="1:6" ht="39.75" customHeight="1">
      <c r="A33" s="59" t="s">
        <v>52</v>
      </c>
      <c r="B33" s="82" t="s">
        <v>19</v>
      </c>
      <c r="C33" s="83"/>
      <c r="D33" s="83"/>
      <c r="E33" s="15"/>
      <c r="F33" s="7"/>
    </row>
    <row r="34" spans="1:6" ht="89.45" customHeight="1">
      <c r="A34" s="12" t="s">
        <v>57</v>
      </c>
      <c r="B34" s="82" t="s">
        <v>39</v>
      </c>
      <c r="C34" s="97"/>
      <c r="D34" s="97"/>
      <c r="E34" s="15"/>
      <c r="F34" s="7"/>
    </row>
    <row r="35" spans="1:6" ht="18" customHeight="1">
      <c r="A35" s="59" t="s">
        <v>58</v>
      </c>
      <c r="B35" s="6" t="s">
        <v>1</v>
      </c>
      <c r="C35" s="7"/>
      <c r="D35" s="1"/>
      <c r="E35" s="19"/>
    </row>
    <row r="36" spans="1:6" ht="11.45" customHeight="1">
      <c r="B36" s="7"/>
      <c r="C36" s="7"/>
      <c r="D36" s="20"/>
      <c r="E36" s="19"/>
    </row>
    <row r="37" spans="1:6" ht="18" customHeight="1">
      <c r="B37" s="98" t="s">
        <v>11</v>
      </c>
      <c r="C37" s="99"/>
      <c r="D37" s="100"/>
      <c r="E37" s="19"/>
    </row>
    <row r="38" spans="1:6" ht="18" customHeight="1">
      <c r="B38" s="98" t="s">
        <v>2</v>
      </c>
      <c r="C38" s="100"/>
      <c r="D38" s="8"/>
      <c r="E38" s="19"/>
    </row>
    <row r="39" spans="1:6" ht="18" customHeight="1">
      <c r="B39" s="102"/>
      <c r="C39" s="103"/>
      <c r="D39" s="8"/>
      <c r="E39" s="19"/>
    </row>
    <row r="40" spans="1:6" ht="18" customHeight="1">
      <c r="B40" s="102"/>
      <c r="C40" s="103"/>
      <c r="D40" s="8"/>
      <c r="E40" s="19"/>
    </row>
    <row r="41" spans="1:6" ht="18" customHeight="1">
      <c r="B41" s="102"/>
      <c r="C41" s="103"/>
      <c r="D41" s="8"/>
      <c r="E41" s="19"/>
    </row>
    <row r="42" spans="1:6" ht="15" customHeight="1">
      <c r="B42" s="22" t="s">
        <v>4</v>
      </c>
      <c r="C42" s="22"/>
      <c r="D42" s="20"/>
      <c r="E42" s="19"/>
    </row>
    <row r="43" spans="1:6" ht="18" customHeight="1">
      <c r="B43" s="98" t="s">
        <v>12</v>
      </c>
      <c r="C43" s="99"/>
      <c r="D43" s="100"/>
      <c r="E43" s="19"/>
    </row>
    <row r="44" spans="1:6" ht="18" customHeight="1">
      <c r="B44" s="23" t="s">
        <v>2</v>
      </c>
      <c r="C44" s="21" t="s">
        <v>3</v>
      </c>
      <c r="D44" s="24" t="s">
        <v>5</v>
      </c>
      <c r="E44" s="19"/>
    </row>
    <row r="45" spans="1:6" ht="18" customHeight="1">
      <c r="B45" s="25"/>
      <c r="C45" s="21"/>
      <c r="D45" s="26"/>
      <c r="E45" s="19"/>
    </row>
    <row r="46" spans="1:6" ht="18" customHeight="1">
      <c r="B46" s="25"/>
      <c r="C46" s="21"/>
      <c r="D46" s="26"/>
      <c r="E46" s="19"/>
    </row>
    <row r="47" spans="1:6" ht="18" customHeight="1">
      <c r="B47" s="22"/>
      <c r="C47" s="22"/>
      <c r="D47" s="20"/>
      <c r="E47" s="19"/>
    </row>
    <row r="48" spans="1:6" ht="18" customHeight="1">
      <c r="B48" s="98" t="s">
        <v>14</v>
      </c>
      <c r="C48" s="99"/>
      <c r="D48" s="100"/>
      <c r="E48" s="19"/>
    </row>
    <row r="49" spans="2:4" ht="18" customHeight="1">
      <c r="B49" s="101" t="s">
        <v>6</v>
      </c>
      <c r="C49" s="101"/>
      <c r="D49" s="8"/>
    </row>
    <row r="50" spans="2:4" ht="18" customHeight="1">
      <c r="B50" s="94"/>
      <c r="C50" s="94"/>
      <c r="D50" s="8"/>
    </row>
    <row r="51" spans="2:4" ht="18" customHeight="1"/>
    <row r="52" spans="2:4" ht="18" customHeight="1"/>
    <row r="53" spans="2:4" ht="18" customHeight="1">
      <c r="D53" s="1"/>
    </row>
  </sheetData>
  <mergeCells count="34">
    <mergeCell ref="B34:D34"/>
    <mergeCell ref="B33:D33"/>
    <mergeCell ref="B32:D32"/>
    <mergeCell ref="B37:D37"/>
    <mergeCell ref="B50:C50"/>
    <mergeCell ref="B49:C49"/>
    <mergeCell ref="B38:C38"/>
    <mergeCell ref="B39:C39"/>
    <mergeCell ref="B41:C41"/>
    <mergeCell ref="B48:D48"/>
    <mergeCell ref="B43:D43"/>
    <mergeCell ref="B40:C40"/>
    <mergeCell ref="C6:D6"/>
    <mergeCell ref="C11:D11"/>
    <mergeCell ref="C8:D8"/>
    <mergeCell ref="C9:D9"/>
    <mergeCell ref="C10:D10"/>
    <mergeCell ref="C12:D12"/>
    <mergeCell ref="C14:D14"/>
    <mergeCell ref="C13:D13"/>
    <mergeCell ref="C20:D20"/>
    <mergeCell ref="C22:D22"/>
    <mergeCell ref="C21:D21"/>
    <mergeCell ref="C15:D15"/>
    <mergeCell ref="B18:C18"/>
    <mergeCell ref="C16:D16"/>
    <mergeCell ref="C23:D23"/>
    <mergeCell ref="C24:D24"/>
    <mergeCell ref="B28:D28"/>
    <mergeCell ref="B31:D31"/>
    <mergeCell ref="B27:D27"/>
    <mergeCell ref="B29:D29"/>
    <mergeCell ref="B30:D30"/>
    <mergeCell ref="B26:D26"/>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3"/>
  <sheetViews>
    <sheetView showGridLines="0" topLeftCell="A10" zoomScaleNormal="100" zoomScaleSheetLayoutView="100" zoomScalePageLayoutView="85" workbookViewId="0">
      <selection activeCell="D13" sqref="D13"/>
    </sheetView>
  </sheetViews>
  <sheetFormatPr defaultColWidth="9.140625" defaultRowHeight="15"/>
  <cols>
    <col min="1" max="1" width="5.28515625" style="60" customWidth="1"/>
    <col min="2" max="2" width="94" style="60" customWidth="1"/>
    <col min="3" max="3" width="9.7109375" style="29" customWidth="1"/>
    <col min="4" max="4" width="10.7109375" style="61" customWidth="1"/>
    <col min="5" max="5" width="22.28515625" style="60" customWidth="1"/>
    <col min="6" max="6" width="21.85546875" style="60" customWidth="1"/>
    <col min="7" max="7" width="15.140625" style="60" customWidth="1"/>
    <col min="8" max="8" width="19" style="60" customWidth="1"/>
    <col min="9" max="10" width="14.28515625" style="60" customWidth="1"/>
    <col min="11" max="16384" width="9.140625" style="60"/>
  </cols>
  <sheetData>
    <row r="1" spans="1:10">
      <c r="B1" s="27" t="str">
        <f>'Formularz oferty'!C4</f>
        <v>DFP.271.131.2020.SP</v>
      </c>
      <c r="C1" s="60"/>
      <c r="H1" s="28" t="s">
        <v>41</v>
      </c>
      <c r="I1" s="28"/>
      <c r="J1" s="28"/>
    </row>
    <row r="2" spans="1:10">
      <c r="E2" s="84"/>
      <c r="F2" s="84"/>
      <c r="G2" s="104" t="s">
        <v>40</v>
      </c>
      <c r="H2" s="104"/>
    </row>
    <row r="4" spans="1:10">
      <c r="B4" s="6" t="s">
        <v>7</v>
      </c>
      <c r="C4" s="58">
        <v>1</v>
      </c>
      <c r="D4" s="30"/>
      <c r="E4" s="31" t="s">
        <v>10</v>
      </c>
      <c r="F4" s="5"/>
      <c r="G4" s="59"/>
      <c r="H4" s="59"/>
    </row>
    <row r="5" spans="1:10">
      <c r="B5" s="6"/>
      <c r="C5" s="32"/>
      <c r="D5" s="30"/>
      <c r="E5" s="31"/>
      <c r="F5" s="5"/>
      <c r="G5" s="59"/>
      <c r="H5" s="59"/>
    </row>
    <row r="6" spans="1:10">
      <c r="A6" s="6"/>
      <c r="C6" s="32"/>
      <c r="D6" s="30"/>
      <c r="E6" s="59"/>
      <c r="F6" s="59"/>
      <c r="G6" s="59"/>
      <c r="H6" s="59"/>
    </row>
    <row r="7" spans="1:10">
      <c r="A7" s="33"/>
      <c r="B7" s="33"/>
      <c r="C7" s="34"/>
      <c r="D7" s="35"/>
      <c r="E7" s="36" t="s">
        <v>0</v>
      </c>
      <c r="F7" s="37">
        <f>SUM(H10:H10)</f>
        <v>0</v>
      </c>
      <c r="G7" s="38"/>
      <c r="H7" s="38"/>
    </row>
    <row r="8" spans="1:10" ht="12.75" customHeight="1">
      <c r="A8" s="38"/>
      <c r="B8" s="33"/>
      <c r="C8" s="39"/>
      <c r="D8" s="40"/>
      <c r="E8" s="38"/>
      <c r="F8" s="38"/>
      <c r="G8" s="38"/>
      <c r="H8" s="38"/>
    </row>
    <row r="9" spans="1:10" s="42" customFormat="1" ht="43.15" customHeight="1">
      <c r="A9" s="41" t="s">
        <v>22</v>
      </c>
      <c r="B9" s="41" t="s">
        <v>34</v>
      </c>
      <c r="C9" s="50" t="s">
        <v>23</v>
      </c>
      <c r="D9" s="51" t="s">
        <v>42</v>
      </c>
      <c r="E9" s="41" t="s">
        <v>35</v>
      </c>
      <c r="F9" s="41" t="s">
        <v>36</v>
      </c>
      <c r="G9" s="41" t="s">
        <v>37</v>
      </c>
      <c r="H9" s="41" t="s">
        <v>8</v>
      </c>
    </row>
    <row r="10" spans="1:10" s="42" customFormat="1" ht="279" customHeight="1">
      <c r="A10" s="57" t="s">
        <v>44</v>
      </c>
      <c r="B10" s="45" t="s">
        <v>67</v>
      </c>
      <c r="C10" s="46">
        <v>15000</v>
      </c>
      <c r="D10" s="73" t="s">
        <v>53</v>
      </c>
      <c r="E10" s="43"/>
      <c r="F10" s="43"/>
      <c r="G10" s="71"/>
      <c r="H10" s="44">
        <f>ROUND(ROUND(C10,2)*ROUND(G10,2),2)</f>
        <v>0</v>
      </c>
    </row>
    <row r="13" spans="1:10" ht="180">
      <c r="B13" s="78" t="s">
        <v>68</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92" fitToWidth="0" orientation="landscape"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5"/>
  <sheetViews>
    <sheetView showGridLines="0" view="pageBreakPreview" topLeftCell="A4" zoomScaleNormal="100" zoomScaleSheetLayoutView="100" zoomScalePageLayoutView="85" workbookViewId="0">
      <selection activeCell="B10" sqref="B10"/>
    </sheetView>
  </sheetViews>
  <sheetFormatPr defaultColWidth="9.140625" defaultRowHeight="15"/>
  <cols>
    <col min="1" max="1" width="5.28515625" style="52" customWidth="1"/>
    <col min="2" max="2" width="74.85546875" style="52" customWidth="1"/>
    <col min="3" max="3" width="9.7109375" style="29" customWidth="1"/>
    <col min="4" max="4" width="10.7109375" style="55" customWidth="1"/>
    <col min="5" max="5" width="22.28515625" style="52" customWidth="1"/>
    <col min="6" max="6" width="21.85546875" style="52" customWidth="1"/>
    <col min="7" max="7" width="15.140625" style="52" customWidth="1"/>
    <col min="8" max="8" width="19" style="52" customWidth="1"/>
    <col min="9" max="10" width="14.28515625" style="52" customWidth="1"/>
    <col min="11" max="16384" width="9.140625" style="52"/>
  </cols>
  <sheetData>
    <row r="1" spans="1:10">
      <c r="B1" s="27" t="str">
        <f>'Formularz oferty'!C4</f>
        <v>DFP.271.131.2020.SP</v>
      </c>
      <c r="C1" s="52"/>
      <c r="H1" s="28" t="s">
        <v>41</v>
      </c>
      <c r="I1" s="28"/>
      <c r="J1" s="28"/>
    </row>
    <row r="2" spans="1:10">
      <c r="E2" s="84"/>
      <c r="F2" s="84"/>
      <c r="G2" s="104" t="s">
        <v>40</v>
      </c>
      <c r="H2" s="104"/>
    </row>
    <row r="4" spans="1:10">
      <c r="B4" s="6" t="s">
        <v>7</v>
      </c>
      <c r="C4" s="54">
        <v>2</v>
      </c>
      <c r="D4" s="30"/>
      <c r="E4" s="31" t="s">
        <v>10</v>
      </c>
      <c r="F4" s="5"/>
      <c r="G4" s="53"/>
      <c r="H4" s="53"/>
    </row>
    <row r="5" spans="1:10">
      <c r="B5" s="6"/>
      <c r="C5" s="32"/>
      <c r="D5" s="30"/>
      <c r="E5" s="31"/>
      <c r="F5" s="5"/>
      <c r="G5" s="53"/>
      <c r="H5" s="53"/>
    </row>
    <row r="6" spans="1:10">
      <c r="A6" s="6"/>
      <c r="C6" s="32"/>
      <c r="D6" s="30"/>
      <c r="E6" s="53"/>
      <c r="F6" s="53"/>
      <c r="G6" s="53"/>
      <c r="H6" s="53"/>
    </row>
    <row r="7" spans="1:10">
      <c r="A7" s="33"/>
      <c r="B7" s="33"/>
      <c r="C7" s="34"/>
      <c r="D7" s="35"/>
      <c r="E7" s="36" t="s">
        <v>0</v>
      </c>
      <c r="F7" s="37">
        <f>SUM(H10:H10)</f>
        <v>0</v>
      </c>
      <c r="G7" s="38"/>
      <c r="H7" s="38"/>
    </row>
    <row r="8" spans="1:10" ht="12.75" customHeight="1">
      <c r="A8" s="38"/>
      <c r="B8" s="33"/>
      <c r="C8" s="39"/>
      <c r="D8" s="40"/>
      <c r="E8" s="38"/>
      <c r="F8" s="38"/>
      <c r="G8" s="38"/>
      <c r="H8" s="38"/>
    </row>
    <row r="9" spans="1:10" s="42" customFormat="1" ht="43.15" customHeight="1">
      <c r="A9" s="41" t="s">
        <v>22</v>
      </c>
      <c r="B9" s="41" t="s">
        <v>34</v>
      </c>
      <c r="C9" s="50" t="s">
        <v>23</v>
      </c>
      <c r="D9" s="51" t="s">
        <v>42</v>
      </c>
      <c r="E9" s="41" t="s">
        <v>35</v>
      </c>
      <c r="F9" s="41" t="s">
        <v>36</v>
      </c>
      <c r="G9" s="41" t="s">
        <v>37</v>
      </c>
      <c r="H9" s="41" t="s">
        <v>8</v>
      </c>
    </row>
    <row r="10" spans="1:10" s="42" customFormat="1" ht="317.25" customHeight="1">
      <c r="A10" s="57" t="s">
        <v>44</v>
      </c>
      <c r="B10" s="45" t="s">
        <v>65</v>
      </c>
      <c r="C10" s="46">
        <v>150000</v>
      </c>
      <c r="D10" s="73" t="s">
        <v>53</v>
      </c>
      <c r="E10" s="43"/>
      <c r="F10" s="43"/>
      <c r="G10" s="71"/>
      <c r="H10" s="44">
        <f>ROUND(ROUND(C10,2)*ROUND(G10,2),2)</f>
        <v>0</v>
      </c>
    </row>
    <row r="11" spans="1:10">
      <c r="B11" s="72"/>
    </row>
    <row r="12" spans="1:10">
      <c r="B12" s="72"/>
    </row>
    <row r="13" spans="1:10" ht="14.45" customHeight="1">
      <c r="B13" s="72"/>
    </row>
    <row r="14" spans="1:10">
      <c r="B14" s="56"/>
    </row>
    <row r="15" spans="1:10">
      <c r="B15" s="56"/>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2"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1"/>
  <sheetViews>
    <sheetView showGridLines="0" topLeftCell="A7" zoomScaleNormal="100" zoomScaleSheetLayoutView="100" zoomScalePageLayoutView="85" workbookViewId="0">
      <selection activeCell="B11" sqref="B11"/>
    </sheetView>
  </sheetViews>
  <sheetFormatPr defaultColWidth="9.140625" defaultRowHeight="15"/>
  <cols>
    <col min="1" max="1" width="5.28515625" style="62" customWidth="1"/>
    <col min="2" max="2" width="81.5703125" style="62" customWidth="1"/>
    <col min="3" max="3" width="12" style="29" customWidth="1"/>
    <col min="4" max="4" width="10.7109375" style="65" customWidth="1"/>
    <col min="5" max="5" width="22.28515625" style="62" customWidth="1"/>
    <col min="6" max="6" width="21.85546875" style="62" customWidth="1"/>
    <col min="7" max="7" width="15.140625" style="62" customWidth="1"/>
    <col min="8" max="8" width="19" style="62" customWidth="1"/>
    <col min="9" max="10" width="14.28515625" style="62" customWidth="1"/>
    <col min="11" max="16384" width="9.140625" style="62"/>
  </cols>
  <sheetData>
    <row r="1" spans="1:10">
      <c r="B1" s="27" t="str">
        <f>'Formularz oferty'!C4</f>
        <v>DFP.271.131.2020.SP</v>
      </c>
      <c r="C1" s="62"/>
      <c r="H1" s="28" t="s">
        <v>41</v>
      </c>
      <c r="I1" s="28"/>
      <c r="J1" s="28"/>
    </row>
    <row r="2" spans="1:10">
      <c r="E2" s="84"/>
      <c r="F2" s="84"/>
      <c r="G2" s="104" t="s">
        <v>40</v>
      </c>
      <c r="H2" s="104"/>
    </row>
    <row r="4" spans="1:10">
      <c r="B4" s="6" t="s">
        <v>7</v>
      </c>
      <c r="C4" s="64">
        <v>3</v>
      </c>
      <c r="D4" s="30"/>
      <c r="E4" s="31" t="s">
        <v>10</v>
      </c>
      <c r="F4" s="5"/>
      <c r="G4" s="63"/>
      <c r="H4" s="63"/>
    </row>
    <row r="5" spans="1:10">
      <c r="B5" s="6"/>
      <c r="C5" s="32"/>
      <c r="D5" s="30"/>
      <c r="E5" s="31"/>
      <c r="F5" s="5"/>
      <c r="G5" s="63"/>
      <c r="H5" s="63"/>
    </row>
    <row r="6" spans="1:10">
      <c r="A6" s="6"/>
      <c r="C6" s="32"/>
      <c r="D6" s="30"/>
      <c r="E6" s="63"/>
      <c r="F6" s="63"/>
      <c r="G6" s="63"/>
      <c r="H6" s="63"/>
    </row>
    <row r="7" spans="1:10">
      <c r="A7" s="33"/>
      <c r="B7" s="33"/>
      <c r="C7" s="34"/>
      <c r="D7" s="35"/>
      <c r="E7" s="36" t="s">
        <v>0</v>
      </c>
      <c r="F7" s="37">
        <f>SUM(H10:H11)</f>
        <v>0</v>
      </c>
      <c r="G7" s="38"/>
      <c r="H7" s="38"/>
    </row>
    <row r="8" spans="1:10" ht="12.75" customHeight="1">
      <c r="A8" s="38"/>
      <c r="B8" s="33"/>
      <c r="C8" s="39"/>
      <c r="D8" s="40"/>
      <c r="E8" s="38"/>
      <c r="F8" s="38"/>
      <c r="G8" s="38"/>
      <c r="H8" s="38"/>
    </row>
    <row r="9" spans="1:10" s="42" customFormat="1" ht="43.15" customHeight="1">
      <c r="A9" s="41" t="s">
        <v>22</v>
      </c>
      <c r="B9" s="41" t="s">
        <v>34</v>
      </c>
      <c r="C9" s="50" t="s">
        <v>23</v>
      </c>
      <c r="D9" s="51" t="s">
        <v>42</v>
      </c>
      <c r="E9" s="41" t="s">
        <v>35</v>
      </c>
      <c r="F9" s="41" t="s">
        <v>36</v>
      </c>
      <c r="G9" s="41" t="s">
        <v>37</v>
      </c>
      <c r="H9" s="41" t="s">
        <v>8</v>
      </c>
    </row>
    <row r="10" spans="1:10" s="42" customFormat="1" ht="138" customHeight="1">
      <c r="A10" s="57" t="s">
        <v>44</v>
      </c>
      <c r="B10" s="45" t="s">
        <v>69</v>
      </c>
      <c r="C10" s="46">
        <v>2500000</v>
      </c>
      <c r="D10" s="73" t="s">
        <v>53</v>
      </c>
      <c r="E10" s="41"/>
      <c r="F10" s="41"/>
      <c r="G10" s="70"/>
      <c r="H10" s="44">
        <f>ROUND(ROUND(C10,2)*ROUND(G10,4),2)</f>
        <v>0</v>
      </c>
    </row>
    <row r="11" spans="1:10" s="42" customFormat="1" ht="252.75" customHeight="1">
      <c r="A11" s="75">
        <v>2</v>
      </c>
      <c r="B11" s="74" t="s">
        <v>70</v>
      </c>
      <c r="C11" s="77">
        <v>5000</v>
      </c>
      <c r="D11" s="76" t="s">
        <v>53</v>
      </c>
      <c r="E11" s="43"/>
      <c r="F11" s="43"/>
      <c r="G11" s="70"/>
      <c r="H11" s="44">
        <f>ROUND(ROUND(C11,2)*ROUND(G11,4),2)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8" fitToHeight="0" orientation="landscape"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1"/>
  <sheetViews>
    <sheetView showGridLines="0" view="pageBreakPreview" zoomScaleNormal="100" zoomScaleSheetLayoutView="100" zoomScalePageLayoutView="85" workbookViewId="0">
      <selection activeCell="F10" sqref="F10"/>
    </sheetView>
  </sheetViews>
  <sheetFormatPr defaultColWidth="9.140625" defaultRowHeight="15"/>
  <cols>
    <col min="1" max="1" width="5.28515625" style="68" customWidth="1"/>
    <col min="2" max="2" width="74.85546875" style="68" customWidth="1"/>
    <col min="3" max="3" width="7.85546875" style="29" customWidth="1"/>
    <col min="4" max="4" width="11" style="69" customWidth="1"/>
    <col min="5" max="5" width="22.28515625" style="68" customWidth="1"/>
    <col min="6" max="6" width="21.85546875" style="68" customWidth="1"/>
    <col min="7" max="7" width="15.140625" style="68" customWidth="1"/>
    <col min="8" max="8" width="19" style="68" customWidth="1"/>
    <col min="9" max="10" width="14.28515625" style="68" customWidth="1"/>
    <col min="11" max="16384" width="9.140625" style="68"/>
  </cols>
  <sheetData>
    <row r="1" spans="1:10">
      <c r="B1" s="27" t="str">
        <f>'Formularz oferty'!C4</f>
        <v>DFP.271.131.2020.SP</v>
      </c>
      <c r="C1" s="68"/>
      <c r="H1" s="28" t="s">
        <v>41</v>
      </c>
      <c r="I1" s="28"/>
      <c r="J1" s="28"/>
    </row>
    <row r="2" spans="1:10">
      <c r="E2" s="84"/>
      <c r="F2" s="84"/>
      <c r="G2" s="104" t="s">
        <v>40</v>
      </c>
      <c r="H2" s="104"/>
    </row>
    <row r="4" spans="1:10">
      <c r="B4" s="6" t="s">
        <v>7</v>
      </c>
      <c r="C4" s="66">
        <v>4</v>
      </c>
      <c r="D4" s="30"/>
      <c r="E4" s="31" t="s">
        <v>10</v>
      </c>
      <c r="F4" s="5"/>
      <c r="G4" s="67"/>
      <c r="H4" s="67"/>
    </row>
    <row r="5" spans="1:10">
      <c r="B5" s="6"/>
      <c r="C5" s="32"/>
      <c r="D5" s="30"/>
      <c r="E5" s="31"/>
      <c r="F5" s="5"/>
      <c r="G5" s="67"/>
      <c r="H5" s="67"/>
    </row>
    <row r="6" spans="1:10">
      <c r="A6" s="6"/>
      <c r="C6" s="32"/>
      <c r="D6" s="30"/>
      <c r="E6" s="67"/>
      <c r="F6" s="67"/>
      <c r="G6" s="67"/>
      <c r="H6" s="67"/>
    </row>
    <row r="7" spans="1:10">
      <c r="A7" s="33"/>
      <c r="B7" s="33"/>
      <c r="C7" s="34"/>
      <c r="D7" s="35"/>
      <c r="E7" s="36" t="s">
        <v>0</v>
      </c>
      <c r="F7" s="37"/>
      <c r="G7" s="38"/>
      <c r="H7" s="38"/>
    </row>
    <row r="8" spans="1:10" ht="12.75" customHeight="1">
      <c r="A8" s="38"/>
      <c r="B8" s="33"/>
      <c r="C8" s="39"/>
      <c r="D8" s="40"/>
      <c r="E8" s="38"/>
      <c r="F8" s="38"/>
      <c r="G8" s="38"/>
      <c r="H8" s="38"/>
    </row>
    <row r="9" spans="1:10" s="42" customFormat="1" ht="43.15" customHeight="1">
      <c r="A9" s="41" t="s">
        <v>22</v>
      </c>
      <c r="B9" s="41" t="s">
        <v>34</v>
      </c>
      <c r="C9" s="50" t="s">
        <v>23</v>
      </c>
      <c r="D9" s="51" t="s">
        <v>42</v>
      </c>
      <c r="E9" s="41" t="s">
        <v>35</v>
      </c>
      <c r="F9" s="41" t="s">
        <v>36</v>
      </c>
      <c r="G9" s="41" t="s">
        <v>37</v>
      </c>
      <c r="H9" s="41" t="s">
        <v>8</v>
      </c>
    </row>
    <row r="10" spans="1:10" s="42" customFormat="1" ht="101.25" customHeight="1">
      <c r="A10" s="57" t="s">
        <v>44</v>
      </c>
      <c r="B10" s="45" t="s">
        <v>66</v>
      </c>
      <c r="C10" s="46">
        <v>2000</v>
      </c>
      <c r="D10" s="73" t="s">
        <v>53</v>
      </c>
      <c r="E10" s="43"/>
      <c r="F10" s="43"/>
      <c r="G10" s="71"/>
      <c r="H10" s="44">
        <f>ROUND(ROUND(C10,2)*ROUND(G10,2),2)</f>
        <v>0</v>
      </c>
    </row>
    <row r="11" spans="1:10" s="42" customFormat="1" ht="82.5" customHeight="1">
      <c r="A11" s="57" t="s">
        <v>45</v>
      </c>
      <c r="B11" s="45" t="s">
        <v>63</v>
      </c>
      <c r="C11" s="46">
        <v>100000</v>
      </c>
      <c r="D11" s="73" t="s">
        <v>53</v>
      </c>
      <c r="E11" s="43"/>
      <c r="F11" s="43"/>
      <c r="G11" s="71"/>
      <c r="H11" s="44">
        <f>ROUND(ROUND(C11,2)*ROUND(G11,2),2)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5</vt:i4>
      </vt:variant>
    </vt:vector>
  </HeadingPairs>
  <TitlesOfParts>
    <vt:vector size="10" baseType="lpstr">
      <vt:lpstr>Formularz oferty</vt:lpstr>
      <vt:lpstr>część (1)</vt:lpstr>
      <vt:lpstr>część (2)</vt:lpstr>
      <vt:lpstr>część (3)</vt:lpstr>
      <vt:lpstr>część (4)</vt:lpstr>
      <vt:lpstr>'część (1)'!Obszar_wydruku</vt:lpstr>
      <vt:lpstr>'część (2)'!Obszar_wydruku</vt:lpstr>
      <vt:lpstr>'część (3)'!Obszar_wydruku</vt:lpstr>
      <vt:lpstr>'część (4)'!Obszar_wydruku</vt:lpstr>
      <vt:lpstr>'Formularz oferty'!Obszar_wydruku</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Sławomir Pluciński</cp:lastModifiedBy>
  <cp:lastPrinted>2020-10-05T08:07:36Z</cp:lastPrinted>
  <dcterms:created xsi:type="dcterms:W3CDTF">2003-05-16T10:10:29Z</dcterms:created>
  <dcterms:modified xsi:type="dcterms:W3CDTF">2020-10-13T07:31:46Z</dcterms:modified>
</cp:coreProperties>
</file>